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Krycí list nabídky" sheetId="4" r:id="rId1"/>
    <sheet name="Krycí list" sheetId="1" r:id="rId2"/>
    <sheet name="Fasáda a kámen" sheetId="2" r:id="rId3"/>
    <sheet name="Injektáž" sheetId="3" r:id="rId4"/>
  </sheets>
  <calcPr calcId="145621"/>
</workbook>
</file>

<file path=xl/calcChain.xml><?xml version="1.0" encoding="utf-8"?>
<calcChain xmlns="http://schemas.openxmlformats.org/spreadsheetml/2006/main">
  <c r="G12" i="2" l="1"/>
  <c r="G25" i="2"/>
  <c r="G22" i="2"/>
  <c r="G19" i="2"/>
  <c r="G16" i="2"/>
  <c r="G39" i="2"/>
  <c r="G36" i="2"/>
  <c r="G33" i="2"/>
  <c r="G30" i="2"/>
  <c r="G41" i="2" l="1"/>
  <c r="G40" i="2"/>
  <c r="G38" i="2"/>
  <c r="G37" i="2"/>
  <c r="G35" i="2"/>
  <c r="G34" i="2"/>
  <c r="G32" i="2"/>
  <c r="G31" i="2"/>
  <c r="G27" i="2"/>
  <c r="G26" i="2"/>
  <c r="G24" i="2"/>
  <c r="G23" i="2"/>
  <c r="G21" i="2"/>
  <c r="G20" i="2"/>
  <c r="G18" i="2"/>
  <c r="G17" i="2"/>
  <c r="G13" i="2"/>
  <c r="G11" i="2"/>
  <c r="G10" i="2"/>
  <c r="G9" i="2"/>
  <c r="G8" i="2"/>
  <c r="H9" i="3"/>
  <c r="H8" i="3"/>
  <c r="H10" i="3" s="1"/>
  <c r="I10" i="3" s="1"/>
  <c r="I12" i="3" s="1"/>
  <c r="G14" i="2" l="1"/>
  <c r="G28" i="2"/>
  <c r="G42" i="2"/>
  <c r="G47" i="2"/>
  <c r="G48" i="2"/>
  <c r="G49" i="2"/>
  <c r="G50" i="2"/>
  <c r="G44" i="2"/>
  <c r="G45" i="2"/>
  <c r="G46" i="2"/>
  <c r="I13" i="3"/>
  <c r="I14" i="3" s="1"/>
  <c r="H49" i="1" l="1"/>
  <c r="H51" i="1" s="1"/>
  <c r="H53" i="1" s="1"/>
  <c r="H43" i="1"/>
  <c r="H45" i="1" s="1"/>
  <c r="H47" i="1" s="1"/>
  <c r="H17" i="1"/>
  <c r="H19" i="1" s="1"/>
  <c r="H21" i="1" s="1"/>
  <c r="H23" i="1"/>
  <c r="H25" i="1"/>
  <c r="H27" i="1" s="1"/>
  <c r="G30" i="1"/>
  <c r="H11" i="1"/>
  <c r="H13" i="1" s="1"/>
  <c r="H15" i="1" s="1"/>
  <c r="H37" i="1"/>
  <c r="H39" i="1" s="1"/>
  <c r="H41" i="1" s="1"/>
  <c r="G32" i="1" l="1"/>
  <c r="E28" i="4"/>
  <c r="G34" i="1" l="1"/>
  <c r="E32" i="4" s="1"/>
  <c r="E30" i="4"/>
</calcChain>
</file>

<file path=xl/sharedStrings.xml><?xml version="1.0" encoding="utf-8"?>
<sst xmlns="http://schemas.openxmlformats.org/spreadsheetml/2006/main" count="208" uniqueCount="129">
  <si>
    <t>Zadavatel:</t>
  </si>
  <si>
    <t>Město Vidnava, Mírové náměstí 80, 790 55 Vidnava</t>
  </si>
  <si>
    <t>IČO, DIČ</t>
  </si>
  <si>
    <t>00303585, CZ 00303585</t>
  </si>
  <si>
    <t>statutární zástupce</t>
  </si>
  <si>
    <t>Mgr. Eva Pavličíková  - starostka města</t>
  </si>
  <si>
    <t>Zpracovatel projektu</t>
  </si>
  <si>
    <t>Martin Kofroň - technik MěÚ Vidnava</t>
  </si>
  <si>
    <t>Fáze I. + řádky 1,3,6 +  Injektáž</t>
  </si>
  <si>
    <t>Fáze I. + fáze II. + řádky 1,3,6 + Injektáž</t>
  </si>
  <si>
    <t>Fáze I. + fáze II. + fáze III. + řádky 1,3,6 + Injektáž</t>
  </si>
  <si>
    <t>Celkem</t>
  </si>
  <si>
    <t>bez DPH</t>
  </si>
  <si>
    <t>DPH</t>
  </si>
  <si>
    <t>s DPH</t>
  </si>
  <si>
    <t>Fáze I. + řádky 1,3,6 + Injektáž</t>
  </si>
  <si>
    <t>Fáze II. + řádky 1,3,6 + Injektáž</t>
  </si>
  <si>
    <t>Fáze III. + řádky 1,3,6, + Injektáž</t>
  </si>
  <si>
    <t>Stavba :</t>
  </si>
  <si>
    <t>Objekt :</t>
  </si>
  <si>
    <t>Díl:</t>
  </si>
  <si>
    <t>62</t>
  </si>
  <si>
    <t>Upravy povrchů vnější</t>
  </si>
  <si>
    <t>2</t>
  </si>
  <si>
    <t>Otrýskání  a oprava kamenného soklu</t>
  </si>
  <si>
    <t>m2</t>
  </si>
  <si>
    <t>622472112R00</t>
  </si>
  <si>
    <t>3</t>
  </si>
  <si>
    <t>Hydrofobizace kamenného soklu</t>
  </si>
  <si>
    <t>622472113R00</t>
  </si>
  <si>
    <t>622472114R00</t>
  </si>
  <si>
    <t>622471318RU7</t>
  </si>
  <si>
    <t>Nátěr nebo nástřik stěn vnějších, složitost 3 - 4 hmota silikátová Terranova  2x barva</t>
  </si>
  <si>
    <t>Celkem za</t>
  </si>
  <si>
    <t>62 Upravy povrchů vnější</t>
  </si>
  <si>
    <t>94</t>
  </si>
  <si>
    <t>Lešení a stavební výtahy</t>
  </si>
  <si>
    <t>941941042R00</t>
  </si>
  <si>
    <t>Montáž lešení leh.řad.s podlahami,š.1,2 m, H 30 m I. fáze čelní část</t>
  </si>
  <si>
    <t>Montáž lešení leh.řad.s podlahami,š.1,2 m, H 30 m II. fáze boční část</t>
  </si>
  <si>
    <t>Montáž lešení leh.řad.s podlahami,š.1,2 m, H 30 m III. fáze zadní část</t>
  </si>
  <si>
    <t>944944011R00</t>
  </si>
  <si>
    <t>Montáž ochranné sítě z umělých vláken I. fáze čelní část</t>
  </si>
  <si>
    <t>Montáž ochranné sítě z umělých vláken II. fáze boční část</t>
  </si>
  <si>
    <t>Montáž ochranné sítě z umělých vláken III. fáze zadní část</t>
  </si>
  <si>
    <t>941941191RT2</t>
  </si>
  <si>
    <t>Příplatek za každý měsíc použití lešení I. fáze čelní část</t>
  </si>
  <si>
    <t>Příplatek za každý měsíc použití lešení II. fáze boční část</t>
  </si>
  <si>
    <t>Příplatek za každý měsíc použití lešení III. fáze zadní část</t>
  </si>
  <si>
    <t>941941842R00</t>
  </si>
  <si>
    <t>Demontáž lešení leh.řad.s podlahami,š.1,2 m,H 30 m I. fáze čelní část</t>
  </si>
  <si>
    <t>Demontáž lešení leh.řad.s podlahami,š.1,2 m,H 30 m II. fáze boční část</t>
  </si>
  <si>
    <t>Demontáž lešení leh.řad.s podlahami,š.1,2 m,H 30 m III. fáze zadní část</t>
  </si>
  <si>
    <t>94 Lešení a stavební výtahy</t>
  </si>
  <si>
    <t>97</t>
  </si>
  <si>
    <t>Prorážení otvorů</t>
  </si>
  <si>
    <t>979 08-1111.R00</t>
  </si>
  <si>
    <t>Odvoz suti a vybour. hmot na skládku do 1 km I. fáze čelní část</t>
  </si>
  <si>
    <t>t</t>
  </si>
  <si>
    <t>Odvoz suti a vybour. hmot na skládku do 1 km II. fáze boční část</t>
  </si>
  <si>
    <t>Odvoz suti a vybour. hmot na skládku do 1 km III. fáze zadní část</t>
  </si>
  <si>
    <t>979 08-1121.R00</t>
  </si>
  <si>
    <t>Příplatek k odvozu za každý další 1 km I. fáze čelní část</t>
  </si>
  <si>
    <t>Příplatek k odvozu za každý další 1 km II. fáze boční část</t>
  </si>
  <si>
    <t>Příplatek k odvozu za každý další 1 km III. fáze zadní část</t>
  </si>
  <si>
    <t>1</t>
  </si>
  <si>
    <t>Uložení suti na skládku I. fáze čelní část</t>
  </si>
  <si>
    <t>Uložení suti na skládku II. fáze boční část</t>
  </si>
  <si>
    <t>Uložení suti na skládku III. fáze zadní část</t>
  </si>
  <si>
    <t>978300010RAA</t>
  </si>
  <si>
    <t>Otlučení vnějších omítek stěn vápenocem.100 % stupeň složitosti 1-4 I. fáze čelní část</t>
  </si>
  <si>
    <t>Otlučení vnějších omítek stěn vápenocem.100 % stupeň složitosti 1-4 II. fáze boční část</t>
  </si>
  <si>
    <t>Otlučení vnějších omítek stěn vápenocem.100 % stupeň složitosti 1-4 III. fáze zadní část</t>
  </si>
  <si>
    <t>97 Prorážení otvorů</t>
  </si>
  <si>
    <t>Celkem I. fáze + řádky 1,3,6</t>
  </si>
  <si>
    <t>Celkem II. fáze + řádky 1,3,6</t>
  </si>
  <si>
    <t>Celkem III. fáze + řádky 1,3,6</t>
  </si>
  <si>
    <t>Celkem fáze I. bez řádků 1,3,6</t>
  </si>
  <si>
    <t>Celkem fáze II. bez řádků 1,3,6</t>
  </si>
  <si>
    <t>Celkem fáze III. bez řádků 1,3,6</t>
  </si>
  <si>
    <t>Celkem řádky 1,3,6</t>
  </si>
  <si>
    <t>Injektáž zdiva HYDROCREME INC imesta</t>
  </si>
  <si>
    <t>délka vrtů</t>
  </si>
  <si>
    <t>cena MJ</t>
  </si>
  <si>
    <t>dílčí cena</t>
  </si>
  <si>
    <t>obvodové zdivo</t>
  </si>
  <si>
    <t>smíšené zdivo</t>
  </si>
  <si>
    <t>vnitřní zdivo - chodba</t>
  </si>
  <si>
    <t>cihelné zdivo</t>
  </si>
  <si>
    <t>Doplňte prosím červeně označené položky</t>
  </si>
  <si>
    <t>požadavky na stavební připravenost:</t>
  </si>
  <si>
    <t>přípojky 240V/ 16A, voda z vodovodního řadu</t>
  </si>
  <si>
    <t>Oprava fasády</t>
  </si>
  <si>
    <t>Klášterní 74, Vidnava</t>
  </si>
  <si>
    <t>DPH 21%</t>
  </si>
  <si>
    <t>Položkový rozpočet - Oprava fasády</t>
  </si>
  <si>
    <t>Rozpočet - injektáž</t>
  </si>
  <si>
    <t xml:space="preserve">Krycí list </t>
  </si>
  <si>
    <t>Příloha č. 1 nabídy : krycí list nabídky</t>
  </si>
  <si>
    <t xml:space="preserve">Název </t>
  </si>
  <si>
    <t>MĚSTO VIDNAVA - INJEKTÁŽ A OPRAVA FASÁDY NA DOMU Č.P. 74</t>
  </si>
  <si>
    <t>ZÁKLADNÍ IDENTIFIKAČNÍ ÚDAJE</t>
  </si>
  <si>
    <t>Zadavatel</t>
  </si>
  <si>
    <t>IČ :</t>
  </si>
  <si>
    <t>Osoba oprávněná za zadavetel jednat:</t>
  </si>
  <si>
    <t>Název/obchodní firma:</t>
  </si>
  <si>
    <t>Adresa sídla/místa podnikání:</t>
  </si>
  <si>
    <t>Kontaktní osoba:</t>
  </si>
  <si>
    <t>Telefon, fax:</t>
  </si>
  <si>
    <t>E-mail:</t>
  </si>
  <si>
    <t>Město Vidnava</t>
  </si>
  <si>
    <t>Mírové náměstí 80, 790 55 Vidnava</t>
  </si>
  <si>
    <t>Mgr. Eva Pavličíková, starostka města</t>
  </si>
  <si>
    <t>technik@vidnava.cz</t>
  </si>
  <si>
    <t>Uchazeč</t>
  </si>
  <si>
    <t>Te.: fax:</t>
  </si>
  <si>
    <t>DIČ:</t>
  </si>
  <si>
    <t>Osoba oprávněná za zájemce jednat</t>
  </si>
  <si>
    <t>Hodnotící kritérium</t>
  </si>
  <si>
    <t>Nabídková cena bez DPH</t>
  </si>
  <si>
    <t>Nabídková cena včetně DPH</t>
  </si>
  <si>
    <t>podpis oprávněné osoby</t>
  </si>
  <si>
    <t>titul, jméno, příjmení</t>
  </si>
  <si>
    <t>……………………………………………….</t>
  </si>
  <si>
    <t>funkce</t>
  </si>
  <si>
    <t>razítko</t>
  </si>
  <si>
    <t>Omítka stěn vnější vápenná slož. II. ručně III. fáze zadní část</t>
  </si>
  <si>
    <t>Omítka stěn vnější vápenná slož. III.ručně II. fáze boční část</t>
  </si>
  <si>
    <t>Omítka stěn vnější vápenná slož. IV.ručně I. fáze čelní část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</si>
</sst>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Kč&quot;"/>
  </numFmts>
  <fonts count="3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sz val="10"/>
      <name val="Arial CE"/>
    </font>
    <font>
      <b/>
      <i/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8"/>
      <name val="Arial CE"/>
    </font>
    <font>
      <sz val="11"/>
      <name val="Arial CE"/>
      <charset val="238"/>
    </font>
    <font>
      <u/>
      <sz val="12"/>
      <name val="Arial CE"/>
      <charset val="238"/>
    </font>
    <font>
      <u/>
      <sz val="10"/>
      <name val="Arial CE"/>
      <charset val="238"/>
    </font>
    <font>
      <sz val="22"/>
      <name val="Arial CE"/>
      <family val="2"/>
      <charset val="238"/>
    </font>
    <font>
      <sz val="16"/>
      <name val="Arial CE"/>
      <charset val="238"/>
    </font>
    <font>
      <sz val="11"/>
      <name val="Arial CE"/>
    </font>
    <font>
      <sz val="24"/>
      <name val="Arial CE"/>
    </font>
    <font>
      <b/>
      <sz val="8"/>
      <name val="Arial CE"/>
    </font>
    <font>
      <sz val="20"/>
      <color rgb="FFFF0000"/>
      <name val="Arial CE"/>
      <charset val="238"/>
    </font>
    <font>
      <sz val="10"/>
      <color rgb="FFFF0000"/>
      <name val="Arial CE"/>
      <family val="2"/>
      <charset val="238"/>
    </font>
    <font>
      <sz val="12"/>
      <name val="Arial CE"/>
    </font>
    <font>
      <sz val="8"/>
      <color rgb="FFFF0000"/>
      <name val="Arial CE"/>
    </font>
    <font>
      <b/>
      <sz val="12"/>
      <name val="Arial CE"/>
      <charset val="238"/>
    </font>
    <font>
      <b/>
      <sz val="10"/>
      <color rgb="FFFF0000"/>
      <name val="Arial CE"/>
      <charset val="238"/>
    </font>
    <font>
      <b/>
      <sz val="24"/>
      <color theme="9"/>
      <name val="Arial CE"/>
      <charset val="238"/>
    </font>
    <font>
      <b/>
      <sz val="18"/>
      <name val="Arial CE"/>
      <family val="2"/>
      <charset val="238"/>
    </font>
    <font>
      <b/>
      <sz val="8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name val="Arial CE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1" fillId="0" borderId="0" applyNumberFormat="0" applyFill="0" applyBorder="0" applyAlignment="0" applyProtection="0"/>
  </cellStyleXfs>
  <cellXfs count="310">
    <xf numFmtId="0" fontId="0" fillId="0" borderId="0" xfId="0"/>
    <xf numFmtId="2" fontId="21" fillId="0" borderId="2" xfId="2" applyNumberFormat="1" applyFont="1" applyFill="1" applyBorder="1" applyAlignment="1" applyProtection="1">
      <protection locked="0"/>
    </xf>
    <xf numFmtId="2" fontId="21" fillId="3" borderId="2" xfId="2" applyNumberFormat="1" applyFont="1" applyFill="1" applyBorder="1" applyAlignment="1" applyProtection="1">
      <protection locked="0"/>
    </xf>
    <xf numFmtId="2" fontId="21" fillId="5" borderId="2" xfId="2" applyNumberFormat="1" applyFont="1" applyFill="1" applyBorder="1" applyAlignment="1" applyProtection="1">
      <protection locked="0"/>
    </xf>
    <xf numFmtId="2" fontId="21" fillId="4" borderId="2" xfId="2" applyNumberFormat="1" applyFont="1" applyFill="1" applyBorder="1" applyAlignment="1" applyProtection="1">
      <protection locked="0"/>
    </xf>
    <xf numFmtId="2" fontId="19" fillId="8" borderId="0" xfId="1" applyNumberFormat="1" applyFont="1" applyFill="1" applyAlignment="1" applyProtection="1">
      <alignment horizontal="right"/>
      <protection locked="0"/>
    </xf>
    <xf numFmtId="0" fontId="16" fillId="0" borderId="0" xfId="2" applyFont="1" applyBorder="1" applyAlignment="1" applyProtection="1">
      <alignment horizontal="center" vertical="center"/>
    </xf>
    <xf numFmtId="0" fontId="2" fillId="0" borderId="0" xfId="2" applyFont="1" applyBorder="1" applyAlignment="1" applyProtection="1">
      <alignment horizontal="center" vertical="center"/>
    </xf>
    <xf numFmtId="0" fontId="1" fillId="0" borderId="0" xfId="2" applyFont="1" applyBorder="1" applyAlignment="1" applyProtection="1">
      <alignment horizontal="center" vertical="center"/>
    </xf>
    <xf numFmtId="0" fontId="20" fillId="0" borderId="0" xfId="2" applyFont="1" applyBorder="1" applyAlignment="1" applyProtection="1">
      <alignment horizontal="center"/>
    </xf>
    <xf numFmtId="0" fontId="3" fillId="0" borderId="0" xfId="2" applyFont="1" applyBorder="1" applyAlignment="1" applyProtection="1">
      <alignment horizontal="center"/>
    </xf>
    <xf numFmtId="0" fontId="0" fillId="0" borderId="0" xfId="0" applyProtection="1"/>
    <xf numFmtId="0" fontId="1" fillId="0" borderId="0" xfId="1" applyProtection="1"/>
    <xf numFmtId="0" fontId="1" fillId="0" borderId="0" xfId="1" applyAlignment="1" applyProtection="1">
      <alignment horizontal="right"/>
    </xf>
    <xf numFmtId="165" fontId="1" fillId="0" borderId="0" xfId="1" applyNumberFormat="1" applyAlignment="1" applyProtection="1">
      <alignment horizontal="right"/>
    </xf>
    <xf numFmtId="0" fontId="5" fillId="2" borderId="1" xfId="1" applyFont="1" applyFill="1" applyBorder="1" applyProtection="1"/>
    <xf numFmtId="0" fontId="5" fillId="0" borderId="0" xfId="1" applyFont="1" applyBorder="1" applyProtection="1"/>
    <xf numFmtId="0" fontId="5" fillId="0" borderId="0" xfId="1" applyFont="1" applyBorder="1" applyAlignment="1" applyProtection="1">
      <alignment horizontal="right"/>
    </xf>
    <xf numFmtId="165" fontId="5" fillId="0" borderId="0" xfId="1" applyNumberFormat="1" applyFont="1" applyBorder="1" applyAlignment="1" applyProtection="1">
      <alignment horizontal="right"/>
    </xf>
    <xf numFmtId="165" fontId="5" fillId="7" borderId="0" xfId="1" applyNumberFormat="1" applyFont="1" applyFill="1" applyBorder="1" applyAlignment="1" applyProtection="1">
      <alignment horizontal="right"/>
    </xf>
    <xf numFmtId="0" fontId="1" fillId="8" borderId="0" xfId="1" applyFill="1" applyProtection="1"/>
    <xf numFmtId="2" fontId="1" fillId="8" borderId="0" xfId="1" applyNumberFormat="1" applyFill="1" applyProtection="1"/>
    <xf numFmtId="2" fontId="6" fillId="8" borderId="0" xfId="1" applyNumberFormat="1" applyFont="1" applyFill="1" applyAlignment="1" applyProtection="1">
      <alignment horizontal="right"/>
    </xf>
    <xf numFmtId="0" fontId="1" fillId="7" borderId="0" xfId="1" applyFill="1" applyBorder="1" applyAlignment="1" applyProtection="1">
      <alignment horizontal="right"/>
    </xf>
    <xf numFmtId="2" fontId="1" fillId="7" borderId="0" xfId="1" applyNumberFormat="1" applyFill="1" applyBorder="1" applyAlignment="1" applyProtection="1">
      <alignment horizontal="right"/>
    </xf>
    <xf numFmtId="0" fontId="5" fillId="0" borderId="0" xfId="1" applyFont="1" applyProtection="1"/>
    <xf numFmtId="0" fontId="6" fillId="0" borderId="0" xfId="1" applyFont="1" applyAlignment="1" applyProtection="1">
      <alignment horizontal="right"/>
    </xf>
    <xf numFmtId="164" fontId="6" fillId="0" borderId="0" xfId="1" applyNumberFormat="1" applyFont="1" applyAlignment="1" applyProtection="1">
      <alignment horizontal="right"/>
    </xf>
    <xf numFmtId="0" fontId="11" fillId="0" borderId="0" xfId="1" applyFont="1" applyProtection="1"/>
    <xf numFmtId="0" fontId="12" fillId="0" borderId="0" xfId="1" applyFont="1" applyProtection="1"/>
    <xf numFmtId="0" fontId="1" fillId="0" borderId="0" xfId="1" applyFont="1" applyProtection="1"/>
    <xf numFmtId="14" fontId="1" fillId="0" borderId="0" xfId="1" applyNumberFormat="1" applyFont="1" applyProtection="1"/>
    <xf numFmtId="0" fontId="10" fillId="0" borderId="0" xfId="1" applyFont="1" applyProtection="1"/>
    <xf numFmtId="0" fontId="4" fillId="0" borderId="0" xfId="2" applyFont="1" applyFill="1" applyBorder="1" applyProtection="1"/>
    <xf numFmtId="0" fontId="3" fillId="0" borderId="0" xfId="2" applyFill="1" applyBorder="1" applyProtection="1"/>
    <xf numFmtId="0" fontId="8" fillId="0" borderId="0" xfId="2" applyFont="1" applyFill="1" applyBorder="1" applyAlignment="1" applyProtection="1">
      <alignment horizontal="right"/>
    </xf>
    <xf numFmtId="0" fontId="3" fillId="0" borderId="0" xfId="2" applyFill="1" applyBorder="1" applyAlignment="1" applyProtection="1">
      <alignment horizontal="left"/>
    </xf>
    <xf numFmtId="0" fontId="3" fillId="0" borderId="30" xfId="2" applyFill="1" applyBorder="1" applyProtection="1"/>
    <xf numFmtId="0" fontId="5" fillId="0" borderId="4" xfId="2" applyFont="1" applyFill="1" applyBorder="1" applyAlignment="1" applyProtection="1">
      <alignment horizontal="center"/>
    </xf>
    <xf numFmtId="49" fontId="5" fillId="0" borderId="5" xfId="2" applyNumberFormat="1" applyFont="1" applyFill="1" applyBorder="1" applyAlignment="1" applyProtection="1">
      <alignment horizontal="left"/>
    </xf>
    <xf numFmtId="0" fontId="5" fillId="0" borderId="5" xfId="2" applyFont="1" applyFill="1" applyBorder="1" applyProtection="1"/>
    <xf numFmtId="0" fontId="3" fillId="0" borderId="5" xfId="2" applyFill="1" applyBorder="1" applyAlignment="1" applyProtection="1">
      <alignment horizontal="center"/>
    </xf>
    <xf numFmtId="0" fontId="3" fillId="0" borderId="5" xfId="2" applyNumberFormat="1" applyFill="1" applyBorder="1" applyAlignment="1" applyProtection="1">
      <alignment horizontal="right"/>
    </xf>
    <xf numFmtId="0" fontId="3" fillId="0" borderId="6" xfId="2" applyNumberFormat="1" applyFill="1" applyBorder="1" applyProtection="1"/>
    <xf numFmtId="0" fontId="6" fillId="0" borderId="7" xfId="2" applyFont="1" applyFill="1" applyBorder="1" applyAlignment="1" applyProtection="1">
      <alignment horizontal="center"/>
    </xf>
    <xf numFmtId="49" fontId="7" fillId="0" borderId="2" xfId="2" applyNumberFormat="1" applyFont="1" applyFill="1" applyBorder="1" applyAlignment="1" applyProtection="1">
      <alignment horizontal="left"/>
    </xf>
    <xf numFmtId="0" fontId="6" fillId="0" borderId="2" xfId="2" applyFont="1" applyFill="1" applyBorder="1" applyAlignment="1" applyProtection="1">
      <alignment wrapText="1"/>
    </xf>
    <xf numFmtId="49" fontId="9" fillId="0" borderId="2" xfId="2" applyNumberFormat="1" applyFont="1" applyFill="1" applyBorder="1" applyAlignment="1" applyProtection="1">
      <alignment horizontal="center" shrinkToFit="1"/>
    </xf>
    <xf numFmtId="4" fontId="9" fillId="0" borderId="2" xfId="2" applyNumberFormat="1" applyFont="1" applyFill="1" applyBorder="1" applyAlignment="1" applyProtection="1">
      <alignment horizontal="right"/>
    </xf>
    <xf numFmtId="4" fontId="9" fillId="0" borderId="8" xfId="2" applyNumberFormat="1" applyFont="1" applyFill="1" applyBorder="1" applyAlignment="1" applyProtection="1"/>
    <xf numFmtId="0" fontId="6" fillId="3" borderId="7" xfId="2" applyFont="1" applyFill="1" applyBorder="1" applyAlignment="1" applyProtection="1">
      <alignment horizontal="center"/>
    </xf>
    <xf numFmtId="49" fontId="7" fillId="3" borderId="2" xfId="2" applyNumberFormat="1" applyFont="1" applyFill="1" applyBorder="1" applyAlignment="1" applyProtection="1">
      <alignment horizontal="left"/>
    </xf>
    <xf numFmtId="0" fontId="6" fillId="3" borderId="2" xfId="2" applyFont="1" applyFill="1" applyBorder="1" applyAlignment="1" applyProtection="1">
      <alignment wrapText="1"/>
    </xf>
    <xf numFmtId="49" fontId="9" fillId="3" borderId="2" xfId="2" applyNumberFormat="1" applyFont="1" applyFill="1" applyBorder="1" applyAlignment="1" applyProtection="1">
      <alignment horizontal="center" shrinkToFit="1"/>
    </xf>
    <xf numFmtId="4" fontId="9" fillId="3" borderId="2" xfId="2" applyNumberFormat="1" applyFont="1" applyFill="1" applyBorder="1" applyAlignment="1" applyProtection="1">
      <alignment horizontal="right"/>
    </xf>
    <xf numFmtId="4" fontId="9" fillId="3" borderId="8" xfId="2" applyNumberFormat="1" applyFont="1" applyFill="1" applyBorder="1" applyAlignment="1" applyProtection="1"/>
    <xf numFmtId="0" fontId="6" fillId="5" borderId="7" xfId="2" applyFont="1" applyFill="1" applyBorder="1" applyAlignment="1" applyProtection="1">
      <alignment horizontal="center"/>
    </xf>
    <xf numFmtId="0" fontId="7" fillId="5" borderId="2" xfId="2" applyFont="1" applyFill="1" applyBorder="1" applyAlignment="1" applyProtection="1">
      <alignment horizontal="center"/>
    </xf>
    <xf numFmtId="0" fontId="6" fillId="5" borderId="2" xfId="2" applyFont="1" applyFill="1" applyBorder="1" applyAlignment="1" applyProtection="1">
      <alignment horizontal="left"/>
    </xf>
    <xf numFmtId="2" fontId="7" fillId="5" borderId="2" xfId="2" applyNumberFormat="1" applyFont="1" applyFill="1" applyBorder="1" applyAlignment="1" applyProtection="1">
      <alignment vertical="center"/>
    </xf>
    <xf numFmtId="4" fontId="9" fillId="5" borderId="8" xfId="2" applyNumberFormat="1" applyFont="1" applyFill="1" applyBorder="1" applyAlignment="1" applyProtection="1"/>
    <xf numFmtId="0" fontId="6" fillId="4" borderId="7" xfId="2" applyFont="1" applyFill="1" applyBorder="1" applyAlignment="1" applyProtection="1">
      <alignment horizontal="center"/>
    </xf>
    <xf numFmtId="49" fontId="7" fillId="4" borderId="2" xfId="2" applyNumberFormat="1" applyFont="1" applyFill="1" applyBorder="1" applyAlignment="1" applyProtection="1">
      <alignment horizontal="left"/>
    </xf>
    <xf numFmtId="0" fontId="6" fillId="4" borderId="2" xfId="2" applyFont="1" applyFill="1" applyBorder="1" applyAlignment="1" applyProtection="1">
      <alignment wrapText="1"/>
    </xf>
    <xf numFmtId="49" fontId="9" fillId="4" borderId="2" xfId="2" applyNumberFormat="1" applyFont="1" applyFill="1" applyBorder="1" applyAlignment="1" applyProtection="1">
      <alignment horizontal="center" shrinkToFit="1"/>
    </xf>
    <xf numFmtId="4" fontId="9" fillId="4" borderId="2" xfId="2" applyNumberFormat="1" applyFont="1" applyFill="1" applyBorder="1" applyAlignment="1" applyProtection="1">
      <alignment horizontal="right"/>
    </xf>
    <xf numFmtId="0" fontId="3" fillId="0" borderId="31" xfId="2" applyFill="1" applyBorder="1" applyAlignment="1" applyProtection="1">
      <alignment horizontal="center"/>
    </xf>
    <xf numFmtId="49" fontId="4" fillId="0" borderId="32" xfId="2" applyNumberFormat="1" applyFont="1" applyFill="1" applyBorder="1" applyAlignment="1" applyProtection="1">
      <alignment horizontal="left"/>
    </xf>
    <xf numFmtId="0" fontId="4" fillId="0" borderId="32" xfId="2" applyFont="1" applyFill="1" applyBorder="1" applyProtection="1"/>
    <xf numFmtId="0" fontId="3" fillId="0" borderId="32" xfId="2" applyFill="1" applyBorder="1" applyAlignment="1" applyProtection="1">
      <alignment horizontal="center"/>
    </xf>
    <xf numFmtId="4" fontId="3" fillId="0" borderId="32" xfId="2" applyNumberFormat="1" applyFill="1" applyBorder="1" applyAlignment="1" applyProtection="1">
      <alignment horizontal="right"/>
    </xf>
    <xf numFmtId="4" fontId="9" fillId="0" borderId="32" xfId="2" applyNumberFormat="1" applyFont="1" applyFill="1" applyBorder="1" applyAlignment="1" applyProtection="1"/>
    <xf numFmtId="4" fontId="17" fillId="0" borderId="33" xfId="2" applyNumberFormat="1" applyFont="1" applyFill="1" applyBorder="1" applyAlignment="1" applyProtection="1"/>
    <xf numFmtId="0" fontId="9" fillId="0" borderId="5" xfId="2" applyNumberFormat="1" applyFont="1" applyFill="1" applyBorder="1" applyAlignment="1" applyProtection="1"/>
    <xf numFmtId="0" fontId="9" fillId="0" borderId="6" xfId="2" applyNumberFormat="1" applyFont="1" applyFill="1" applyBorder="1" applyAlignment="1" applyProtection="1"/>
    <xf numFmtId="0" fontId="7" fillId="4" borderId="2" xfId="2" applyFont="1" applyFill="1" applyBorder="1" applyAlignment="1" applyProtection="1">
      <alignment horizontal="center"/>
    </xf>
    <xf numFmtId="0" fontId="6" fillId="4" borderId="2" xfId="2" applyFont="1" applyFill="1" applyBorder="1" applyAlignment="1" applyProtection="1">
      <alignment horizontal="left"/>
    </xf>
    <xf numFmtId="2" fontId="7" fillId="4" borderId="2" xfId="2" applyNumberFormat="1" applyFont="1" applyFill="1" applyBorder="1" applyAlignment="1" applyProtection="1">
      <alignment vertical="center"/>
    </xf>
    <xf numFmtId="2" fontId="9" fillId="4" borderId="8" xfId="2" applyNumberFormat="1" applyFont="1" applyFill="1" applyBorder="1" applyAlignment="1" applyProtection="1"/>
    <xf numFmtId="2" fontId="9" fillId="5" borderId="8" xfId="2" applyNumberFormat="1" applyFont="1" applyFill="1" applyBorder="1" applyAlignment="1" applyProtection="1"/>
    <xf numFmtId="49" fontId="7" fillId="3" borderId="2" xfId="2" applyNumberFormat="1" applyFont="1" applyFill="1" applyBorder="1" applyAlignment="1" applyProtection="1">
      <alignment horizontal="center" shrinkToFit="1"/>
    </xf>
    <xf numFmtId="2" fontId="7" fillId="3" borderId="2" xfId="2" applyNumberFormat="1" applyFont="1" applyFill="1" applyBorder="1" applyAlignment="1" applyProtection="1">
      <alignment vertical="center"/>
    </xf>
    <xf numFmtId="2" fontId="9" fillId="3" borderId="8" xfId="2" applyNumberFormat="1" applyFont="1" applyFill="1" applyBorder="1" applyAlignment="1" applyProtection="1"/>
    <xf numFmtId="0" fontId="6" fillId="3" borderId="2" xfId="2" applyFont="1" applyFill="1" applyBorder="1" applyAlignment="1" applyProtection="1">
      <alignment horizontal="left"/>
    </xf>
    <xf numFmtId="0" fontId="3" fillId="0" borderId="9" xfId="2" applyFill="1" applyBorder="1" applyAlignment="1" applyProtection="1">
      <alignment horizontal="center"/>
    </xf>
    <xf numFmtId="49" fontId="4" fillId="0" borderId="10" xfId="2" applyNumberFormat="1" applyFont="1" applyFill="1" applyBorder="1" applyAlignment="1" applyProtection="1">
      <alignment horizontal="left"/>
    </xf>
    <xf numFmtId="0" fontId="4" fillId="0" borderId="10" xfId="2" applyFont="1" applyFill="1" applyBorder="1" applyProtection="1"/>
    <xf numFmtId="0" fontId="3" fillId="0" borderId="10" xfId="2" applyFill="1" applyBorder="1" applyAlignment="1" applyProtection="1">
      <alignment horizontal="center"/>
    </xf>
    <xf numFmtId="4" fontId="3" fillId="0" borderId="10" xfId="2" applyNumberFormat="1" applyFill="1" applyBorder="1" applyAlignment="1" applyProtection="1">
      <alignment horizontal="right"/>
    </xf>
    <xf numFmtId="4" fontId="26" fillId="0" borderId="11" xfId="2" applyNumberFormat="1" applyFont="1" applyFill="1" applyBorder="1" applyProtection="1"/>
    <xf numFmtId="0" fontId="3" fillId="0" borderId="0" xfId="2" applyFill="1" applyProtection="1"/>
    <xf numFmtId="4" fontId="3" fillId="4" borderId="6" xfId="2" applyNumberFormat="1" applyFill="1" applyBorder="1" applyProtection="1"/>
    <xf numFmtId="4" fontId="1" fillId="5" borderId="8" xfId="2" applyNumberFormat="1" applyFont="1" applyFill="1" applyBorder="1" applyProtection="1"/>
    <xf numFmtId="4" fontId="1" fillId="3" borderId="8" xfId="2" applyNumberFormat="1" applyFont="1" applyFill="1" applyBorder="1" applyProtection="1"/>
    <xf numFmtId="4" fontId="3" fillId="4" borderId="8" xfId="2" applyNumberFormat="1" applyFill="1" applyBorder="1" applyProtection="1"/>
    <xf numFmtId="4" fontId="3" fillId="0" borderId="11" xfId="2" applyNumberFormat="1" applyBorder="1" applyProtection="1"/>
    <xf numFmtId="165" fontId="27" fillId="2" borderId="1" xfId="1" applyNumberFormat="1" applyFont="1" applyFill="1" applyBorder="1" applyAlignment="1" applyProtection="1">
      <alignment horizontal="right"/>
    </xf>
    <xf numFmtId="0" fontId="6" fillId="2" borderId="1" xfId="1" applyFont="1" applyFill="1" applyBorder="1" applyProtection="1"/>
    <xf numFmtId="164" fontId="6" fillId="2" borderId="1" xfId="1" applyNumberFormat="1" applyFont="1" applyFill="1" applyBorder="1" applyAlignment="1" applyProtection="1">
      <alignment horizontal="left"/>
    </xf>
    <xf numFmtId="0" fontId="6" fillId="2" borderId="1" xfId="1" applyFont="1" applyFill="1" applyBorder="1" applyAlignment="1" applyProtection="1">
      <alignment horizontal="right"/>
    </xf>
    <xf numFmtId="165" fontId="6" fillId="2" borderId="1" xfId="1" applyNumberFormat="1" applyFont="1" applyFill="1" applyBorder="1" applyAlignment="1" applyProtection="1">
      <alignment horizontal="right"/>
    </xf>
    <xf numFmtId="0" fontId="0" fillId="0" borderId="0" xfId="0" applyBorder="1"/>
    <xf numFmtId="0" fontId="0" fillId="10" borderId="37" xfId="0" applyFill="1" applyBorder="1" applyAlignment="1">
      <alignment horizontal="left"/>
    </xf>
    <xf numFmtId="0" fontId="0" fillId="10" borderId="38" xfId="0" applyFill="1" applyBorder="1" applyAlignment="1">
      <alignment horizontal="left"/>
    </xf>
    <xf numFmtId="0" fontId="0" fillId="10" borderId="26" xfId="0" applyFill="1" applyBorder="1" applyAlignment="1">
      <alignment horizontal="left"/>
    </xf>
    <xf numFmtId="49" fontId="34" fillId="0" borderId="2" xfId="2" applyNumberFormat="1" applyFont="1" applyFill="1" applyBorder="1" applyAlignment="1" applyProtection="1">
      <alignment horizontal="left" shrinkToFit="1"/>
    </xf>
    <xf numFmtId="0" fontId="0" fillId="10" borderId="47" xfId="0" applyFill="1" applyBorder="1" applyAlignment="1">
      <alignment horizontal="left"/>
    </xf>
    <xf numFmtId="0" fontId="0" fillId="10" borderId="38" xfId="0" applyFill="1" applyBorder="1" applyAlignment="1">
      <alignment horizontal="left"/>
    </xf>
    <xf numFmtId="0" fontId="0" fillId="10" borderId="3" xfId="0" applyFill="1" applyBorder="1" applyAlignment="1">
      <alignment horizontal="left"/>
    </xf>
    <xf numFmtId="0" fontId="32" fillId="11" borderId="39" xfId="0" applyFont="1" applyFill="1" applyBorder="1" applyAlignment="1">
      <alignment horizontal="center" vertical="center"/>
    </xf>
    <xf numFmtId="0" fontId="32" fillId="11" borderId="40" xfId="0" applyFont="1" applyFill="1" applyBorder="1" applyAlignment="1">
      <alignment horizontal="center" vertical="center"/>
    </xf>
    <xf numFmtId="0" fontId="32" fillId="11" borderId="41" xfId="0" applyFont="1" applyFill="1" applyBorder="1" applyAlignment="1">
      <alignment horizontal="center" vertical="center"/>
    </xf>
    <xf numFmtId="0" fontId="32" fillId="11" borderId="15" xfId="0" applyFont="1" applyFill="1" applyBorder="1" applyAlignment="1">
      <alignment horizontal="center" vertical="center"/>
    </xf>
    <xf numFmtId="0" fontId="32" fillId="11" borderId="0" xfId="0" applyFont="1" applyFill="1" applyBorder="1" applyAlignment="1">
      <alignment horizontal="center" vertical="center"/>
    </xf>
    <xf numFmtId="0" fontId="32" fillId="11" borderId="16" xfId="0" applyFont="1" applyFill="1" applyBorder="1" applyAlignment="1">
      <alignment horizontal="center" vertical="center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38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3" fontId="0" fillId="10" borderId="37" xfId="0" applyNumberFormat="1" applyFill="1" applyBorder="1" applyAlignment="1">
      <alignment horizontal="left"/>
    </xf>
    <xf numFmtId="3" fontId="0" fillId="10" borderId="38" xfId="0" applyNumberFormat="1" applyFill="1" applyBorder="1" applyAlignment="1">
      <alignment horizontal="left"/>
    </xf>
    <xf numFmtId="3" fontId="0" fillId="10" borderId="26" xfId="0" applyNumberFormat="1" applyFill="1" applyBorder="1" applyAlignment="1">
      <alignment horizontal="left"/>
    </xf>
    <xf numFmtId="0" fontId="31" fillId="10" borderId="37" xfId="3" applyFill="1" applyBorder="1" applyAlignment="1">
      <alignment horizontal="left"/>
    </xf>
    <xf numFmtId="0" fontId="0" fillId="10" borderId="26" xfId="0" applyFill="1" applyBorder="1" applyAlignment="1">
      <alignment horizontal="left"/>
    </xf>
    <xf numFmtId="0" fontId="28" fillId="2" borderId="34" xfId="0" applyFont="1" applyFill="1" applyBorder="1" applyAlignment="1">
      <alignment horizontal="left"/>
    </xf>
    <xf numFmtId="0" fontId="28" fillId="2" borderId="35" xfId="0" applyFont="1" applyFill="1" applyBorder="1" applyAlignment="1">
      <alignment horizontal="left"/>
    </xf>
    <xf numFmtId="0" fontId="28" fillId="2" borderId="36" xfId="0" applyFont="1" applyFill="1" applyBorder="1" applyAlignment="1">
      <alignment horizontal="left"/>
    </xf>
    <xf numFmtId="0" fontId="29" fillId="5" borderId="12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horizontal="center" vertical="center"/>
    </xf>
    <xf numFmtId="0" fontId="29" fillId="5" borderId="14" xfId="0" applyFont="1" applyFill="1" applyBorder="1" applyAlignment="1">
      <alignment horizontal="center" vertical="center"/>
    </xf>
    <xf numFmtId="0" fontId="29" fillId="5" borderId="15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29" fillId="5" borderId="16" xfId="0" applyFont="1" applyFill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wrapText="1"/>
    </xf>
    <xf numFmtId="0" fontId="28" fillId="0" borderId="36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28" fillId="0" borderId="16" xfId="0" applyFont="1" applyBorder="1" applyAlignment="1">
      <alignment horizontal="center" wrapText="1"/>
    </xf>
    <xf numFmtId="0" fontId="30" fillId="2" borderId="34" xfId="0" applyFont="1" applyFill="1" applyBorder="1" applyAlignment="1">
      <alignment horizontal="center" vertical="center"/>
    </xf>
    <xf numFmtId="0" fontId="30" fillId="2" borderId="35" xfId="0" applyFont="1" applyFill="1" applyBorder="1" applyAlignment="1">
      <alignment horizontal="center" vertical="center"/>
    </xf>
    <xf numFmtId="0" fontId="30" fillId="2" borderId="36" xfId="0" applyFont="1" applyFill="1" applyBorder="1" applyAlignment="1">
      <alignment horizontal="center" vertical="center"/>
    </xf>
    <xf numFmtId="0" fontId="30" fillId="2" borderId="15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0" fillId="10" borderId="37" xfId="0" applyFill="1" applyBorder="1" applyAlignment="1">
      <alignment horizontal="left"/>
    </xf>
    <xf numFmtId="0" fontId="0" fillId="10" borderId="39" xfId="0" applyFill="1" applyBorder="1" applyAlignment="1">
      <alignment horizontal="center" vertical="center"/>
    </xf>
    <xf numFmtId="0" fontId="0" fillId="10" borderId="40" xfId="0" applyFill="1" applyBorder="1" applyAlignment="1">
      <alignment horizontal="center" vertical="center"/>
    </xf>
    <xf numFmtId="0" fontId="0" fillId="10" borderId="43" xfId="0" applyFill="1" applyBorder="1" applyAlignment="1">
      <alignment horizontal="center" vertical="center"/>
    </xf>
    <xf numFmtId="0" fontId="0" fillId="10" borderId="48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0" borderId="45" xfId="0" applyFill="1" applyBorder="1" applyAlignment="1">
      <alignment horizontal="center" vertical="center"/>
    </xf>
    <xf numFmtId="165" fontId="33" fillId="0" borderId="42" xfId="0" applyNumberFormat="1" applyFont="1" applyBorder="1" applyAlignment="1">
      <alignment horizontal="center" vertical="center"/>
    </xf>
    <xf numFmtId="165" fontId="33" fillId="0" borderId="40" xfId="0" applyNumberFormat="1" applyFont="1" applyBorder="1" applyAlignment="1">
      <alignment horizontal="center" vertical="center"/>
    </xf>
    <xf numFmtId="165" fontId="33" fillId="0" borderId="41" xfId="0" applyNumberFormat="1" applyFont="1" applyBorder="1" applyAlignment="1">
      <alignment horizontal="center" vertical="center"/>
    </xf>
    <xf numFmtId="165" fontId="33" fillId="0" borderId="44" xfId="0" applyNumberFormat="1" applyFont="1" applyBorder="1" applyAlignment="1">
      <alignment horizontal="center" vertical="center"/>
    </xf>
    <xf numFmtId="165" fontId="33" fillId="0" borderId="1" xfId="0" applyNumberFormat="1" applyFont="1" applyBorder="1" applyAlignment="1">
      <alignment horizontal="center" vertical="center"/>
    </xf>
    <xf numFmtId="165" fontId="33" fillId="0" borderId="49" xfId="0" applyNumberFormat="1" applyFont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0" fillId="10" borderId="50" xfId="0" applyFill="1" applyBorder="1" applyAlignment="1">
      <alignment horizontal="center" vertical="center"/>
    </xf>
    <xf numFmtId="0" fontId="0" fillId="0" borderId="42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32" fillId="11" borderId="48" xfId="0" applyFont="1" applyFill="1" applyBorder="1" applyAlignment="1">
      <alignment horizontal="center" vertical="center"/>
    </xf>
    <xf numFmtId="0" fontId="32" fillId="11" borderId="1" xfId="0" applyFont="1" applyFill="1" applyBorder="1" applyAlignment="1">
      <alignment horizontal="center" vertical="center"/>
    </xf>
    <xf numFmtId="0" fontId="32" fillId="11" borderId="49" xfId="0" applyFont="1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0" fillId="10" borderId="29" xfId="0" applyFill="1" applyBorder="1" applyAlignment="1">
      <alignment horizontal="center" vertical="center"/>
    </xf>
    <xf numFmtId="0" fontId="0" fillId="0" borderId="43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4" fontId="9" fillId="5" borderId="3" xfId="2" applyNumberFormat="1" applyFont="1" applyFill="1" applyBorder="1" applyAlignment="1" applyProtection="1">
      <alignment horizontal="center" vertical="center"/>
    </xf>
    <xf numFmtId="4" fontId="9" fillId="5" borderId="8" xfId="2" applyNumberFormat="1" applyFont="1" applyFill="1" applyBorder="1" applyAlignment="1" applyProtection="1">
      <alignment horizontal="center" vertical="center"/>
    </xf>
    <xf numFmtId="4" fontId="2" fillId="3" borderId="26" xfId="2" applyNumberFormat="1" applyFont="1" applyFill="1" applyBorder="1" applyAlignment="1" applyProtection="1">
      <alignment horizontal="center" vertical="center"/>
    </xf>
    <xf numFmtId="4" fontId="9" fillId="3" borderId="3" xfId="2" applyNumberFormat="1" applyFont="1" applyFill="1" applyBorder="1" applyAlignment="1" applyProtection="1">
      <alignment horizontal="center" vertical="center"/>
    </xf>
    <xf numFmtId="4" fontId="9" fillId="3" borderId="8" xfId="2" applyNumberFormat="1" applyFont="1" applyFill="1" applyBorder="1" applyAlignment="1" applyProtection="1">
      <alignment horizontal="center" vertical="center"/>
    </xf>
    <xf numFmtId="4" fontId="2" fillId="9" borderId="23" xfId="2" applyNumberFormat="1" applyFont="1" applyFill="1" applyBorder="1" applyAlignment="1" applyProtection="1">
      <alignment horizontal="center" vertical="center"/>
    </xf>
    <xf numFmtId="4" fontId="2" fillId="9" borderId="24" xfId="2" applyNumberFormat="1" applyFont="1" applyFill="1" applyBorder="1" applyAlignment="1" applyProtection="1">
      <alignment horizontal="center" vertical="center"/>
    </xf>
    <xf numFmtId="4" fontId="15" fillId="9" borderId="20" xfId="2" applyNumberFormat="1" applyFont="1" applyFill="1" applyBorder="1" applyAlignment="1" applyProtection="1">
      <alignment horizontal="center" vertical="center"/>
    </xf>
    <xf numFmtId="4" fontId="15" fillId="9" borderId="6" xfId="2" applyNumberFormat="1" applyFont="1" applyFill="1" applyBorder="1" applyAlignment="1" applyProtection="1">
      <alignment horizontal="center" vertical="center"/>
    </xf>
    <xf numFmtId="4" fontId="15" fillId="9" borderId="3" xfId="2" applyNumberFormat="1" applyFont="1" applyFill="1" applyBorder="1" applyAlignment="1" applyProtection="1">
      <alignment horizontal="center" vertical="center"/>
    </xf>
    <xf numFmtId="4" fontId="15" fillId="9" borderId="8" xfId="2" applyNumberFormat="1" applyFont="1" applyFill="1" applyBorder="1" applyAlignment="1" applyProtection="1">
      <alignment horizontal="center" vertical="center"/>
    </xf>
    <xf numFmtId="4" fontId="15" fillId="9" borderId="21" xfId="2" applyNumberFormat="1" applyFont="1" applyFill="1" applyBorder="1" applyAlignment="1" applyProtection="1">
      <alignment horizontal="center" vertical="center"/>
    </xf>
    <xf numFmtId="4" fontId="15" fillId="9" borderId="11" xfId="2" applyNumberFormat="1" applyFont="1" applyFill="1" applyBorder="1" applyAlignment="1" applyProtection="1">
      <alignment horizontal="center" vertical="center"/>
    </xf>
    <xf numFmtId="0" fontId="24" fillId="8" borderId="12" xfId="2" applyFont="1" applyFill="1" applyBorder="1" applyAlignment="1" applyProtection="1">
      <alignment horizontal="center" vertical="center"/>
    </xf>
    <xf numFmtId="0" fontId="24" fillId="8" borderId="13" xfId="2" applyFont="1" applyFill="1" applyBorder="1" applyAlignment="1" applyProtection="1">
      <alignment horizontal="center" vertical="center"/>
    </xf>
    <xf numFmtId="0" fontId="24" fillId="8" borderId="14" xfId="2" applyFont="1" applyFill="1" applyBorder="1" applyAlignment="1" applyProtection="1">
      <alignment horizontal="center" vertical="center"/>
    </xf>
    <xf numFmtId="0" fontId="24" fillId="8" borderId="15" xfId="2" applyFont="1" applyFill="1" applyBorder="1" applyAlignment="1" applyProtection="1">
      <alignment horizontal="center" vertical="center"/>
    </xf>
    <xf numFmtId="0" fontId="24" fillId="8" borderId="0" xfId="2" applyFont="1" applyFill="1" applyBorder="1" applyAlignment="1" applyProtection="1">
      <alignment horizontal="center" vertical="center"/>
    </xf>
    <xf numFmtId="0" fontId="24" fillId="8" borderId="16" xfId="2" applyFont="1" applyFill="1" applyBorder="1" applyAlignment="1" applyProtection="1">
      <alignment horizontal="center" vertical="center"/>
    </xf>
    <xf numFmtId="0" fontId="24" fillId="8" borderId="17" xfId="2" applyFont="1" applyFill="1" applyBorder="1" applyAlignment="1" applyProtection="1">
      <alignment horizontal="center" vertical="center"/>
    </xf>
    <xf numFmtId="0" fontId="24" fillId="8" borderId="18" xfId="2" applyFont="1" applyFill="1" applyBorder="1" applyAlignment="1" applyProtection="1">
      <alignment horizontal="center" vertical="center"/>
    </xf>
    <xf numFmtId="0" fontId="24" fillId="8" borderId="19" xfId="2" applyFont="1" applyFill="1" applyBorder="1" applyAlignment="1" applyProtection="1">
      <alignment horizontal="center" vertical="center"/>
    </xf>
    <xf numFmtId="0" fontId="2" fillId="2" borderId="4" xfId="2" applyFont="1" applyFill="1" applyBorder="1" applyAlignment="1" applyProtection="1">
      <alignment horizontal="left" vertical="center"/>
    </xf>
    <xf numFmtId="0" fontId="2" fillId="2" borderId="5" xfId="2" applyFont="1" applyFill="1" applyBorder="1" applyAlignment="1" applyProtection="1">
      <alignment horizontal="left" vertical="center"/>
    </xf>
    <xf numFmtId="0" fontId="2" fillId="2" borderId="6" xfId="2" applyFont="1" applyFill="1" applyBorder="1" applyAlignment="1" applyProtection="1">
      <alignment horizontal="left" vertical="center"/>
    </xf>
    <xf numFmtId="0" fontId="1" fillId="2" borderId="20" xfId="2" applyFont="1" applyFill="1" applyBorder="1" applyAlignment="1" applyProtection="1">
      <alignment horizontal="left" vertical="center"/>
    </xf>
    <xf numFmtId="0" fontId="1" fillId="2" borderId="5" xfId="2" applyFont="1" applyFill="1" applyBorder="1" applyAlignment="1" applyProtection="1">
      <alignment horizontal="left" vertical="center"/>
    </xf>
    <xf numFmtId="0" fontId="1" fillId="2" borderId="6" xfId="2" applyFont="1" applyFill="1" applyBorder="1" applyAlignment="1" applyProtection="1">
      <alignment horizontal="left" vertical="center"/>
    </xf>
    <xf numFmtId="0" fontId="2" fillId="2" borderId="7" xfId="2" applyFont="1" applyFill="1" applyBorder="1" applyAlignment="1" applyProtection="1">
      <alignment horizontal="left" vertical="center"/>
    </xf>
    <xf numFmtId="0" fontId="2" fillId="2" borderId="2" xfId="2" applyFont="1" applyFill="1" applyBorder="1" applyAlignment="1" applyProtection="1">
      <alignment horizontal="left" vertical="center"/>
    </xf>
    <xf numFmtId="0" fontId="2" fillId="2" borderId="8" xfId="2" applyFont="1" applyFill="1" applyBorder="1" applyAlignment="1" applyProtection="1">
      <alignment horizontal="left" vertical="center"/>
    </xf>
    <xf numFmtId="0" fontId="22" fillId="2" borderId="4" xfId="2" applyFont="1" applyFill="1" applyBorder="1" applyAlignment="1" applyProtection="1">
      <alignment horizontal="center" vertical="center"/>
    </xf>
    <xf numFmtId="0" fontId="22" fillId="2" borderId="5" xfId="2" applyFont="1" applyFill="1" applyBorder="1" applyAlignment="1" applyProtection="1">
      <alignment horizontal="center" vertical="center"/>
    </xf>
    <xf numFmtId="0" fontId="22" fillId="2" borderId="6" xfId="2" applyFont="1" applyFill="1" applyBorder="1" applyAlignment="1" applyProtection="1">
      <alignment horizontal="center" vertical="center"/>
    </xf>
    <xf numFmtId="0" fontId="22" fillId="2" borderId="7" xfId="2" applyFont="1" applyFill="1" applyBorder="1" applyAlignment="1" applyProtection="1">
      <alignment horizontal="center" vertical="center"/>
    </xf>
    <xf numFmtId="0" fontId="22" fillId="2" borderId="2" xfId="2" applyFont="1" applyFill="1" applyBorder="1" applyAlignment="1" applyProtection="1">
      <alignment horizontal="center" vertical="center"/>
    </xf>
    <xf numFmtId="0" fontId="22" fillId="2" borderId="8" xfId="2" applyFont="1" applyFill="1" applyBorder="1" applyAlignment="1" applyProtection="1">
      <alignment horizontal="center" vertical="center"/>
    </xf>
    <xf numFmtId="0" fontId="22" fillId="2" borderId="9" xfId="2" applyFont="1" applyFill="1" applyBorder="1" applyAlignment="1" applyProtection="1">
      <alignment horizontal="center" vertical="center"/>
    </xf>
    <xf numFmtId="0" fontId="22" fillId="2" borderId="10" xfId="2" applyFont="1" applyFill="1" applyBorder="1" applyAlignment="1" applyProtection="1">
      <alignment horizontal="center" vertical="center"/>
    </xf>
    <xf numFmtId="0" fontId="22" fillId="2" borderId="11" xfId="2" applyFont="1" applyFill="1" applyBorder="1" applyAlignment="1" applyProtection="1">
      <alignment horizontal="center" vertical="center"/>
    </xf>
    <xf numFmtId="0" fontId="2" fillId="2" borderId="9" xfId="2" applyFont="1" applyFill="1" applyBorder="1" applyAlignment="1" applyProtection="1">
      <alignment horizontal="left" vertical="center"/>
    </xf>
    <xf numFmtId="0" fontId="2" fillId="2" borderId="10" xfId="2" applyFont="1" applyFill="1" applyBorder="1" applyAlignment="1" applyProtection="1">
      <alignment horizontal="left" vertical="center"/>
    </xf>
    <xf numFmtId="0" fontId="2" fillId="2" borderId="11" xfId="2" applyFont="1" applyFill="1" applyBorder="1" applyAlignment="1" applyProtection="1">
      <alignment horizontal="left" vertical="center"/>
    </xf>
    <xf numFmtId="4" fontId="23" fillId="2" borderId="20" xfId="2" applyNumberFormat="1" applyFont="1" applyFill="1" applyBorder="1" applyAlignment="1" applyProtection="1">
      <alignment horizontal="center" vertical="center"/>
    </xf>
    <xf numFmtId="4" fontId="23" fillId="2" borderId="5" xfId="2" applyNumberFormat="1" applyFont="1" applyFill="1" applyBorder="1" applyAlignment="1" applyProtection="1">
      <alignment horizontal="center" vertical="center"/>
    </xf>
    <xf numFmtId="4" fontId="23" fillId="2" borderId="6" xfId="2" applyNumberFormat="1" applyFont="1" applyFill="1" applyBorder="1" applyAlignment="1" applyProtection="1">
      <alignment horizontal="center" vertical="center"/>
    </xf>
    <xf numFmtId="4" fontId="23" fillId="2" borderId="3" xfId="2" applyNumberFormat="1" applyFont="1" applyFill="1" applyBorder="1" applyAlignment="1" applyProtection="1">
      <alignment horizontal="center" vertical="center"/>
    </xf>
    <xf numFmtId="4" fontId="23" fillId="2" borderId="2" xfId="2" applyNumberFormat="1" applyFont="1" applyFill="1" applyBorder="1" applyAlignment="1" applyProtection="1">
      <alignment horizontal="center" vertical="center"/>
    </xf>
    <xf numFmtId="4" fontId="23" fillId="2" borderId="8" xfId="2" applyNumberFormat="1" applyFont="1" applyFill="1" applyBorder="1" applyAlignment="1" applyProtection="1">
      <alignment horizontal="center" vertical="center"/>
    </xf>
    <xf numFmtId="4" fontId="23" fillId="2" borderId="21" xfId="2" applyNumberFormat="1" applyFont="1" applyFill="1" applyBorder="1" applyAlignment="1" applyProtection="1">
      <alignment horizontal="center" vertical="center"/>
    </xf>
    <xf numFmtId="4" fontId="23" fillId="2" borderId="10" xfId="2" applyNumberFormat="1" applyFont="1" applyFill="1" applyBorder="1" applyAlignment="1" applyProtection="1">
      <alignment horizontal="center" vertical="center"/>
    </xf>
    <xf numFmtId="4" fontId="23" fillId="2" borderId="11" xfId="2" applyNumberFormat="1" applyFont="1" applyFill="1" applyBorder="1" applyAlignment="1" applyProtection="1">
      <alignment horizontal="center" vertical="center"/>
    </xf>
    <xf numFmtId="0" fontId="20" fillId="0" borderId="0" xfId="2" applyFont="1" applyBorder="1" applyAlignment="1" applyProtection="1">
      <alignment horizontal="center" vertical="center"/>
    </xf>
    <xf numFmtId="0" fontId="22" fillId="9" borderId="7" xfId="2" applyFont="1" applyFill="1" applyBorder="1" applyAlignment="1" applyProtection="1">
      <alignment horizontal="center" vertical="center"/>
    </xf>
    <xf numFmtId="0" fontId="22" fillId="9" borderId="2" xfId="2" applyFont="1" applyFill="1" applyBorder="1" applyAlignment="1" applyProtection="1">
      <alignment horizontal="center" vertical="center"/>
    </xf>
    <xf numFmtId="0" fontId="22" fillId="9" borderId="8" xfId="2" applyFont="1" applyFill="1" applyBorder="1" applyAlignment="1" applyProtection="1">
      <alignment horizontal="center" vertical="center"/>
    </xf>
    <xf numFmtId="0" fontId="22" fillId="9" borderId="9" xfId="2" applyFont="1" applyFill="1" applyBorder="1" applyAlignment="1" applyProtection="1">
      <alignment horizontal="center" vertical="center"/>
    </xf>
    <xf numFmtId="0" fontId="22" fillId="9" borderId="10" xfId="2" applyFont="1" applyFill="1" applyBorder="1" applyAlignment="1" applyProtection="1">
      <alignment horizontal="center" vertical="center"/>
    </xf>
    <xf numFmtId="0" fontId="22" fillId="9" borderId="11" xfId="2" applyFont="1" applyFill="1" applyBorder="1" applyAlignment="1" applyProtection="1">
      <alignment horizontal="center" vertical="center"/>
    </xf>
    <xf numFmtId="0" fontId="22" fillId="6" borderId="4" xfId="2" applyFont="1" applyFill="1" applyBorder="1" applyAlignment="1" applyProtection="1">
      <alignment horizontal="center" vertical="center"/>
    </xf>
    <xf numFmtId="0" fontId="22" fillId="6" borderId="5" xfId="2" applyFont="1" applyFill="1" applyBorder="1" applyAlignment="1" applyProtection="1">
      <alignment horizontal="center" vertical="center"/>
    </xf>
    <xf numFmtId="0" fontId="22" fillId="6" borderId="6" xfId="2" applyFont="1" applyFill="1" applyBorder="1" applyAlignment="1" applyProtection="1">
      <alignment horizontal="center" vertical="center"/>
    </xf>
    <xf numFmtId="0" fontId="22" fillId="6" borderId="7" xfId="2" applyFont="1" applyFill="1" applyBorder="1" applyAlignment="1" applyProtection="1">
      <alignment horizontal="center" vertical="center"/>
    </xf>
    <xf numFmtId="0" fontId="22" fillId="6" borderId="2" xfId="2" applyFont="1" applyFill="1" applyBorder="1" applyAlignment="1" applyProtection="1">
      <alignment horizontal="center" vertical="center"/>
    </xf>
    <xf numFmtId="0" fontId="22" fillId="6" borderId="8" xfId="2" applyFont="1" applyFill="1" applyBorder="1" applyAlignment="1" applyProtection="1">
      <alignment horizontal="center" vertical="center"/>
    </xf>
    <xf numFmtId="0" fontId="22" fillId="5" borderId="7" xfId="2" applyFont="1" applyFill="1" applyBorder="1" applyAlignment="1" applyProtection="1">
      <alignment horizontal="center" vertical="center"/>
    </xf>
    <xf numFmtId="0" fontId="22" fillId="5" borderId="2" xfId="2" applyFont="1" applyFill="1" applyBorder="1" applyAlignment="1" applyProtection="1">
      <alignment horizontal="center" vertical="center"/>
    </xf>
    <xf numFmtId="0" fontId="22" fillId="5" borderId="8" xfId="2" applyFont="1" applyFill="1" applyBorder="1" applyAlignment="1" applyProtection="1">
      <alignment horizontal="center" vertical="center"/>
    </xf>
    <xf numFmtId="0" fontId="22" fillId="3" borderId="7" xfId="2" applyFont="1" applyFill="1" applyBorder="1" applyAlignment="1" applyProtection="1">
      <alignment horizontal="center" vertical="center"/>
    </xf>
    <xf numFmtId="0" fontId="22" fillId="3" borderId="2" xfId="2" applyFont="1" applyFill="1" applyBorder="1" applyAlignment="1" applyProtection="1">
      <alignment horizontal="center" vertical="center"/>
    </xf>
    <xf numFmtId="0" fontId="22" fillId="3" borderId="8" xfId="2" applyFont="1" applyFill="1" applyBorder="1" applyAlignment="1" applyProtection="1">
      <alignment horizontal="center" vertical="center"/>
    </xf>
    <xf numFmtId="0" fontId="22" fillId="3" borderId="9" xfId="2" applyFont="1" applyFill="1" applyBorder="1" applyAlignment="1" applyProtection="1">
      <alignment horizontal="center" vertical="center"/>
    </xf>
    <xf numFmtId="0" fontId="22" fillId="3" borderId="10" xfId="2" applyFont="1" applyFill="1" applyBorder="1" applyAlignment="1" applyProtection="1">
      <alignment horizontal="center" vertical="center"/>
    </xf>
    <xf numFmtId="0" fontId="22" fillId="3" borderId="11" xfId="2" applyFont="1" applyFill="1" applyBorder="1" applyAlignment="1" applyProtection="1">
      <alignment horizontal="center" vertical="center"/>
    </xf>
    <xf numFmtId="4" fontId="2" fillId="6" borderId="25" xfId="2" applyNumberFormat="1" applyFont="1" applyFill="1" applyBorder="1" applyAlignment="1" applyProtection="1">
      <alignment horizontal="center" vertical="center"/>
    </xf>
    <xf numFmtId="4" fontId="2" fillId="6" borderId="26" xfId="2" applyNumberFormat="1" applyFont="1" applyFill="1" applyBorder="1" applyAlignment="1" applyProtection="1">
      <alignment horizontal="center" vertical="center"/>
    </xf>
    <xf numFmtId="4" fontId="9" fillId="6" borderId="20" xfId="2" applyNumberFormat="1" applyFont="1" applyFill="1" applyBorder="1" applyAlignment="1" applyProtection="1">
      <alignment horizontal="center" vertical="center"/>
    </xf>
    <xf numFmtId="4" fontId="9" fillId="6" borderId="6" xfId="2" applyNumberFormat="1" applyFont="1" applyFill="1" applyBorder="1" applyAlignment="1" applyProtection="1">
      <alignment horizontal="center" vertical="center"/>
    </xf>
    <xf numFmtId="4" fontId="9" fillId="6" borderId="3" xfId="2" applyNumberFormat="1" applyFont="1" applyFill="1" applyBorder="1" applyAlignment="1" applyProtection="1">
      <alignment horizontal="center" vertical="center"/>
    </xf>
    <xf numFmtId="4" fontId="9" fillId="6" borderId="8" xfId="2" applyNumberFormat="1" applyFont="1" applyFill="1" applyBorder="1" applyAlignment="1" applyProtection="1">
      <alignment horizontal="center" vertical="center"/>
    </xf>
    <xf numFmtId="4" fontId="2" fillId="5" borderId="26" xfId="2" applyNumberFormat="1" applyFont="1" applyFill="1" applyBorder="1" applyAlignment="1" applyProtection="1">
      <alignment horizontal="center" vertical="center"/>
    </xf>
    <xf numFmtId="4" fontId="2" fillId="3" borderId="27" xfId="2" applyNumberFormat="1" applyFont="1" applyFill="1" applyBorder="1" applyAlignment="1" applyProtection="1">
      <alignment horizontal="center" vertical="center"/>
    </xf>
    <xf numFmtId="4" fontId="9" fillId="3" borderId="21" xfId="2" applyNumberFormat="1" applyFont="1" applyFill="1" applyBorder="1" applyAlignment="1" applyProtection="1">
      <alignment horizontal="center" vertical="center"/>
    </xf>
    <xf numFmtId="4" fontId="9" fillId="3" borderId="11" xfId="2" applyNumberFormat="1" applyFont="1" applyFill="1" applyBorder="1" applyAlignment="1" applyProtection="1">
      <alignment horizontal="center" vertical="center"/>
    </xf>
    <xf numFmtId="0" fontId="22" fillId="9" borderId="4" xfId="2" applyFont="1" applyFill="1" applyBorder="1" applyAlignment="1" applyProtection="1">
      <alignment horizontal="center" vertical="center"/>
    </xf>
    <xf numFmtId="0" fontId="22" fillId="9" borderId="5" xfId="2" applyFont="1" applyFill="1" applyBorder="1" applyAlignment="1" applyProtection="1">
      <alignment horizontal="center" vertical="center"/>
    </xf>
    <xf numFmtId="0" fontId="22" fillId="9" borderId="6" xfId="2" applyFont="1" applyFill="1" applyBorder="1" applyAlignment="1" applyProtection="1">
      <alignment horizontal="center" vertical="center"/>
    </xf>
    <xf numFmtId="0" fontId="1" fillId="2" borderId="3" xfId="2" applyFont="1" applyFill="1" applyBorder="1" applyAlignment="1" applyProtection="1">
      <alignment horizontal="left" vertical="center"/>
    </xf>
    <xf numFmtId="0" fontId="1" fillId="2" borderId="2" xfId="2" applyFont="1" applyFill="1" applyBorder="1" applyAlignment="1" applyProtection="1">
      <alignment horizontal="left" vertical="center"/>
    </xf>
    <xf numFmtId="0" fontId="1" fillId="2" borderId="8" xfId="2" applyFont="1" applyFill="1" applyBorder="1" applyAlignment="1" applyProtection="1">
      <alignment horizontal="left" vertical="center"/>
    </xf>
    <xf numFmtId="0" fontId="1" fillId="2" borderId="21" xfId="2" applyFont="1" applyFill="1" applyBorder="1" applyAlignment="1" applyProtection="1">
      <alignment horizontal="left" vertical="center"/>
    </xf>
    <xf numFmtId="0" fontId="1" fillId="2" borderId="10" xfId="2" applyFont="1" applyFill="1" applyBorder="1" applyAlignment="1" applyProtection="1">
      <alignment horizontal="left" vertical="center"/>
    </xf>
    <xf numFmtId="0" fontId="1" fillId="2" borderId="11" xfId="2" applyFont="1" applyFill="1" applyBorder="1" applyAlignment="1" applyProtection="1">
      <alignment horizontal="left" vertical="center"/>
    </xf>
    <xf numFmtId="4" fontId="2" fillId="9" borderId="22" xfId="2" applyNumberFormat="1" applyFont="1" applyFill="1" applyBorder="1" applyAlignment="1" applyProtection="1">
      <alignment horizontal="center" vertical="center"/>
    </xf>
    <xf numFmtId="0" fontId="3" fillId="5" borderId="7" xfId="2" applyFill="1" applyBorder="1" applyAlignment="1" applyProtection="1">
      <alignment horizontal="left"/>
    </xf>
    <xf numFmtId="0" fontId="3" fillId="5" borderId="2" xfId="2" applyFill="1" applyBorder="1" applyAlignment="1" applyProtection="1">
      <alignment horizontal="left"/>
    </xf>
    <xf numFmtId="0" fontId="3" fillId="3" borderId="7" xfId="2" applyFill="1" applyBorder="1" applyAlignment="1" applyProtection="1">
      <alignment horizontal="left"/>
    </xf>
    <xf numFmtId="0" fontId="3" fillId="3" borderId="2" xfId="2" applyFill="1" applyBorder="1" applyAlignment="1" applyProtection="1">
      <alignment horizontal="left"/>
    </xf>
    <xf numFmtId="0" fontId="3" fillId="4" borderId="7" xfId="2" applyFill="1" applyBorder="1" applyAlignment="1" applyProtection="1">
      <alignment horizontal="left"/>
    </xf>
    <xf numFmtId="0" fontId="3" fillId="4" borderId="2" xfId="2" applyFill="1" applyBorder="1" applyAlignment="1" applyProtection="1">
      <alignment horizontal="left"/>
    </xf>
    <xf numFmtId="0" fontId="3" fillId="0" borderId="9" xfId="2" applyBorder="1" applyAlignment="1" applyProtection="1">
      <alignment horizontal="left"/>
    </xf>
    <xf numFmtId="0" fontId="3" fillId="0" borderId="10" xfId="2" applyBorder="1" applyAlignment="1" applyProtection="1">
      <alignment horizontal="left"/>
    </xf>
    <xf numFmtId="0" fontId="25" fillId="9" borderId="12" xfId="2" applyFont="1" applyFill="1" applyBorder="1" applyAlignment="1" applyProtection="1">
      <alignment horizontal="center" vertical="center"/>
    </xf>
    <xf numFmtId="0" fontId="25" fillId="9" borderId="13" xfId="2" applyFont="1" applyFill="1" applyBorder="1" applyAlignment="1" applyProtection="1">
      <alignment horizontal="center" vertical="center"/>
    </xf>
    <xf numFmtId="0" fontId="25" fillId="9" borderId="14" xfId="2" applyFont="1" applyFill="1" applyBorder="1" applyAlignment="1" applyProtection="1">
      <alignment horizontal="center" vertical="center"/>
    </xf>
    <xf numFmtId="0" fontId="25" fillId="9" borderId="17" xfId="2" applyFont="1" applyFill="1" applyBorder="1" applyAlignment="1" applyProtection="1">
      <alignment horizontal="center" vertical="center"/>
    </xf>
    <xf numFmtId="0" fontId="25" fillId="9" borderId="18" xfId="2" applyFont="1" applyFill="1" applyBorder="1" applyAlignment="1" applyProtection="1">
      <alignment horizontal="center" vertical="center"/>
    </xf>
    <xf numFmtId="0" fontId="25" fillId="9" borderId="19" xfId="2" applyFont="1" applyFill="1" applyBorder="1" applyAlignment="1" applyProtection="1">
      <alignment horizontal="center" vertical="center"/>
    </xf>
    <xf numFmtId="0" fontId="3" fillId="0" borderId="28" xfId="2" applyFont="1" applyFill="1" applyBorder="1" applyAlignment="1" applyProtection="1">
      <alignment horizontal="center"/>
    </xf>
    <xf numFmtId="0" fontId="3" fillId="0" borderId="29" xfId="2" applyFont="1" applyFill="1" applyBorder="1" applyAlignment="1" applyProtection="1">
      <alignment horizontal="center"/>
    </xf>
    <xf numFmtId="49" fontId="3" fillId="0" borderId="28" xfId="2" applyNumberFormat="1" applyFont="1" applyFill="1" applyBorder="1" applyAlignment="1" applyProtection="1">
      <alignment horizontal="center"/>
    </xf>
    <xf numFmtId="0" fontId="3" fillId="0" borderId="0" xfId="2" applyFill="1" applyBorder="1" applyAlignment="1" applyProtection="1">
      <alignment horizontal="center" shrinkToFit="1"/>
    </xf>
    <xf numFmtId="0" fontId="3" fillId="0" borderId="30" xfId="2" applyFill="1" applyBorder="1" applyAlignment="1" applyProtection="1">
      <alignment horizontal="center" shrinkToFit="1"/>
    </xf>
    <xf numFmtId="0" fontId="3" fillId="4" borderId="4" xfId="2" applyFill="1" applyBorder="1" applyAlignment="1" applyProtection="1">
      <alignment horizontal="left"/>
    </xf>
    <xf numFmtId="0" fontId="3" fillId="4" borderId="5" xfId="2" applyFill="1" applyBorder="1" applyAlignment="1" applyProtection="1">
      <alignment horizontal="left"/>
    </xf>
    <xf numFmtId="0" fontId="18" fillId="0" borderId="12" xfId="1" applyFont="1" applyBorder="1" applyAlignment="1" applyProtection="1">
      <alignment horizontal="center"/>
    </xf>
    <xf numFmtId="0" fontId="18" fillId="0" borderId="13" xfId="1" applyFont="1" applyBorder="1" applyAlignment="1" applyProtection="1">
      <alignment horizontal="center"/>
    </xf>
    <xf numFmtId="0" fontId="18" fillId="0" borderId="14" xfId="1" applyFont="1" applyBorder="1" applyAlignment="1" applyProtection="1">
      <alignment horizontal="center"/>
    </xf>
    <xf numFmtId="0" fontId="18" fillId="0" borderId="15" xfId="1" applyFont="1" applyBorder="1" applyAlignment="1" applyProtection="1">
      <alignment horizontal="center"/>
    </xf>
    <xf numFmtId="0" fontId="18" fillId="0" borderId="0" xfId="1" applyFont="1" applyBorder="1" applyAlignment="1" applyProtection="1">
      <alignment horizontal="center"/>
    </xf>
    <xf numFmtId="0" fontId="18" fillId="0" borderId="19" xfId="1" applyFont="1" applyBorder="1" applyAlignment="1" applyProtection="1">
      <alignment horizontal="center"/>
    </xf>
    <xf numFmtId="0" fontId="13" fillId="9" borderId="0" xfId="1" applyFont="1" applyFill="1" applyAlignment="1" applyProtection="1">
      <alignment horizontal="center" vertical="center"/>
    </xf>
    <xf numFmtId="0" fontId="18" fillId="0" borderId="0" xfId="1" applyFont="1" applyAlignment="1" applyProtection="1">
      <alignment horizontal="center"/>
    </xf>
    <xf numFmtId="2" fontId="5" fillId="8" borderId="0" xfId="1" applyNumberFormat="1" applyFont="1" applyFill="1" applyAlignment="1" applyProtection="1">
      <alignment horizontal="left"/>
    </xf>
    <xf numFmtId="0" fontId="5" fillId="7" borderId="0" xfId="1" applyFont="1" applyFill="1" applyBorder="1" applyAlignment="1" applyProtection="1">
      <alignment horizontal="left"/>
    </xf>
    <xf numFmtId="0" fontId="14" fillId="7" borderId="0" xfId="1" applyFont="1" applyFill="1" applyAlignment="1" applyProtection="1">
      <alignment horizontal="left" vertical="center"/>
    </xf>
    <xf numFmtId="0" fontId="2" fillId="7" borderId="0" xfId="1" applyFont="1" applyFill="1" applyBorder="1" applyAlignment="1" applyProtection="1">
      <alignment horizontal="center" vertical="center"/>
    </xf>
  </cellXfs>
  <cellStyles count="4">
    <cellStyle name="Hypertextový odkaz" xfId="3" builtinId="8"/>
    <cellStyle name="Normální" xfId="0" builtinId="0"/>
    <cellStyle name="Normální 2" xfId="1"/>
    <cellStyle name="normální_POL.XLS" xfId="2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chnik@vidnava.c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9"/>
  <sheetViews>
    <sheetView tabSelected="1" workbookViewId="0">
      <selection activeCell="E30" sqref="E30:I31"/>
    </sheetView>
  </sheetViews>
  <sheetFormatPr defaultRowHeight="15" x14ac:dyDescent="0.25"/>
  <sheetData>
    <row r="2" spans="1:9" ht="15.75" thickBot="1" x14ac:dyDescent="0.3"/>
    <row r="3" spans="1:9" x14ac:dyDescent="0.25">
      <c r="A3" s="126" t="s">
        <v>98</v>
      </c>
      <c r="B3" s="127"/>
      <c r="C3" s="127"/>
      <c r="D3" s="127"/>
      <c r="E3" s="127"/>
      <c r="F3" s="127"/>
      <c r="G3" s="127"/>
      <c r="H3" s="127"/>
      <c r="I3" s="128"/>
    </row>
    <row r="4" spans="1:9" x14ac:dyDescent="0.25">
      <c r="A4" s="129"/>
      <c r="B4" s="130"/>
      <c r="C4" s="130"/>
      <c r="D4" s="130"/>
      <c r="E4" s="130"/>
      <c r="F4" s="130"/>
      <c r="G4" s="130"/>
      <c r="H4" s="130"/>
      <c r="I4" s="131"/>
    </row>
    <row r="5" spans="1:9" ht="15.75" thickBot="1" x14ac:dyDescent="0.3">
      <c r="A5" s="129"/>
      <c r="B5" s="130"/>
      <c r="C5" s="130"/>
      <c r="D5" s="130"/>
      <c r="E5" s="130"/>
      <c r="F5" s="130"/>
      <c r="G5" s="130"/>
      <c r="H5" s="130"/>
      <c r="I5" s="131"/>
    </row>
    <row r="6" spans="1:9" ht="15.75" thickTop="1" x14ac:dyDescent="0.25">
      <c r="A6" s="132" t="s">
        <v>99</v>
      </c>
      <c r="B6" s="133"/>
      <c r="C6" s="133"/>
      <c r="D6" s="136" t="s">
        <v>100</v>
      </c>
      <c r="E6" s="136"/>
      <c r="F6" s="136"/>
      <c r="G6" s="136"/>
      <c r="H6" s="136"/>
      <c r="I6" s="137"/>
    </row>
    <row r="7" spans="1:9" ht="15.75" thickBot="1" x14ac:dyDescent="0.3">
      <c r="A7" s="134"/>
      <c r="B7" s="135"/>
      <c r="C7" s="135"/>
      <c r="D7" s="138"/>
      <c r="E7" s="138"/>
      <c r="F7" s="138"/>
      <c r="G7" s="138"/>
      <c r="H7" s="138"/>
      <c r="I7" s="139"/>
    </row>
    <row r="8" spans="1:9" ht="15.75" thickTop="1" x14ac:dyDescent="0.25">
      <c r="A8" s="140" t="s">
        <v>101</v>
      </c>
      <c r="B8" s="141"/>
      <c r="C8" s="141"/>
      <c r="D8" s="141"/>
      <c r="E8" s="141"/>
      <c r="F8" s="141"/>
      <c r="G8" s="141"/>
      <c r="H8" s="141"/>
      <c r="I8" s="142"/>
    </row>
    <row r="9" spans="1:9" ht="15.75" thickBot="1" x14ac:dyDescent="0.3">
      <c r="A9" s="143"/>
      <c r="B9" s="144"/>
      <c r="C9" s="144"/>
      <c r="D9" s="144"/>
      <c r="E9" s="144"/>
      <c r="F9" s="144"/>
      <c r="G9" s="144"/>
      <c r="H9" s="144"/>
      <c r="I9" s="145"/>
    </row>
    <row r="10" spans="1:9" ht="15.75" thickTop="1" x14ac:dyDescent="0.25">
      <c r="A10" s="123" t="s">
        <v>102</v>
      </c>
      <c r="B10" s="124"/>
      <c r="C10" s="124"/>
      <c r="D10" s="124"/>
      <c r="E10" s="124"/>
      <c r="F10" s="124"/>
      <c r="G10" s="124"/>
      <c r="H10" s="124"/>
      <c r="I10" s="125"/>
    </row>
    <row r="11" spans="1:9" x14ac:dyDescent="0.25">
      <c r="A11" s="106" t="s">
        <v>105</v>
      </c>
      <c r="B11" s="107"/>
      <c r="C11" s="107"/>
      <c r="D11" s="108"/>
      <c r="E11" s="146" t="s">
        <v>110</v>
      </c>
      <c r="F11" s="107"/>
      <c r="G11" s="107"/>
      <c r="H11" s="107"/>
      <c r="I11" s="122"/>
    </row>
    <row r="12" spans="1:9" x14ac:dyDescent="0.25">
      <c r="A12" s="106" t="s">
        <v>106</v>
      </c>
      <c r="B12" s="107"/>
      <c r="C12" s="107"/>
      <c r="D12" s="108"/>
      <c r="E12" s="146" t="s">
        <v>111</v>
      </c>
      <c r="F12" s="107"/>
      <c r="G12" s="107"/>
      <c r="H12" s="107"/>
      <c r="I12" s="122"/>
    </row>
    <row r="13" spans="1:9" x14ac:dyDescent="0.25">
      <c r="A13" s="106" t="s">
        <v>103</v>
      </c>
      <c r="B13" s="107"/>
      <c r="C13" s="107"/>
      <c r="D13" s="108"/>
      <c r="E13" s="146">
        <v>303585</v>
      </c>
      <c r="F13" s="107"/>
      <c r="G13" s="107"/>
      <c r="H13" s="107"/>
      <c r="I13" s="122"/>
    </row>
    <row r="14" spans="1:9" x14ac:dyDescent="0.25">
      <c r="A14" s="106" t="s">
        <v>104</v>
      </c>
      <c r="B14" s="107"/>
      <c r="C14" s="107"/>
      <c r="D14" s="108"/>
      <c r="E14" s="146" t="s">
        <v>112</v>
      </c>
      <c r="F14" s="107"/>
      <c r="G14" s="107"/>
      <c r="H14" s="107"/>
      <c r="I14" s="122"/>
    </row>
    <row r="15" spans="1:9" x14ac:dyDescent="0.25">
      <c r="A15" s="106" t="s">
        <v>107</v>
      </c>
      <c r="B15" s="107"/>
      <c r="C15" s="107"/>
      <c r="D15" s="108"/>
      <c r="E15" s="102" t="s">
        <v>7</v>
      </c>
      <c r="F15" s="103"/>
      <c r="G15" s="103"/>
      <c r="H15" s="103"/>
      <c r="I15" s="104"/>
    </row>
    <row r="16" spans="1:9" x14ac:dyDescent="0.25">
      <c r="A16" s="106" t="s">
        <v>108</v>
      </c>
      <c r="B16" s="107"/>
      <c r="C16" s="107"/>
      <c r="D16" s="108"/>
      <c r="E16" s="118">
        <v>720356762</v>
      </c>
      <c r="F16" s="119"/>
      <c r="G16" s="119"/>
      <c r="H16" s="119"/>
      <c r="I16" s="120"/>
    </row>
    <row r="17" spans="1:9" ht="15.75" thickBot="1" x14ac:dyDescent="0.3">
      <c r="A17" s="106" t="s">
        <v>109</v>
      </c>
      <c r="B17" s="107"/>
      <c r="C17" s="107"/>
      <c r="D17" s="108"/>
      <c r="E17" s="121" t="s">
        <v>113</v>
      </c>
      <c r="F17" s="107"/>
      <c r="G17" s="107"/>
      <c r="H17" s="107"/>
      <c r="I17" s="122"/>
    </row>
    <row r="18" spans="1:9" ht="15.75" thickTop="1" x14ac:dyDescent="0.25">
      <c r="A18" s="123" t="s">
        <v>114</v>
      </c>
      <c r="B18" s="124"/>
      <c r="C18" s="124"/>
      <c r="D18" s="124"/>
      <c r="E18" s="124"/>
      <c r="F18" s="124"/>
      <c r="G18" s="124"/>
      <c r="H18" s="124"/>
      <c r="I18" s="125"/>
    </row>
    <row r="19" spans="1:9" x14ac:dyDescent="0.25">
      <c r="A19" s="106" t="s">
        <v>105</v>
      </c>
      <c r="B19" s="107"/>
      <c r="C19" s="107"/>
      <c r="D19" s="108"/>
      <c r="E19" s="115"/>
      <c r="F19" s="116"/>
      <c r="G19" s="116"/>
      <c r="H19" s="116"/>
      <c r="I19" s="117"/>
    </row>
    <row r="20" spans="1:9" x14ac:dyDescent="0.25">
      <c r="A20" s="106" t="s">
        <v>106</v>
      </c>
      <c r="B20" s="107"/>
      <c r="C20" s="107"/>
      <c r="D20" s="108"/>
      <c r="E20" s="115"/>
      <c r="F20" s="116"/>
      <c r="G20" s="116"/>
      <c r="H20" s="116"/>
      <c r="I20" s="117"/>
    </row>
    <row r="21" spans="1:9" x14ac:dyDescent="0.25">
      <c r="A21" s="106" t="s">
        <v>115</v>
      </c>
      <c r="B21" s="107"/>
      <c r="C21" s="107"/>
      <c r="D21" s="108"/>
      <c r="E21" s="115"/>
      <c r="F21" s="116"/>
      <c r="G21" s="116"/>
      <c r="H21" s="116"/>
      <c r="I21" s="117"/>
    </row>
    <row r="22" spans="1:9" x14ac:dyDescent="0.25">
      <c r="A22" s="106" t="s">
        <v>109</v>
      </c>
      <c r="B22" s="107"/>
      <c r="C22" s="107"/>
      <c r="D22" s="108"/>
      <c r="E22" s="115"/>
      <c r="F22" s="116"/>
      <c r="G22" s="116"/>
      <c r="H22" s="116"/>
      <c r="I22" s="117"/>
    </row>
    <row r="23" spans="1:9" x14ac:dyDescent="0.25">
      <c r="A23" s="106" t="s">
        <v>103</v>
      </c>
      <c r="B23" s="107"/>
      <c r="C23" s="107"/>
      <c r="D23" s="108"/>
      <c r="E23" s="115"/>
      <c r="F23" s="116"/>
      <c r="G23" s="116"/>
      <c r="H23" s="116"/>
      <c r="I23" s="117"/>
    </row>
    <row r="24" spans="1:9" x14ac:dyDescent="0.25">
      <c r="A24" s="106" t="s">
        <v>116</v>
      </c>
      <c r="B24" s="107"/>
      <c r="C24" s="107"/>
      <c r="D24" s="108"/>
      <c r="E24" s="115"/>
      <c r="F24" s="116"/>
      <c r="G24" s="116"/>
      <c r="H24" s="116"/>
      <c r="I24" s="117"/>
    </row>
    <row r="25" spans="1:9" x14ac:dyDescent="0.25">
      <c r="A25" s="106" t="s">
        <v>117</v>
      </c>
      <c r="B25" s="107"/>
      <c r="C25" s="107"/>
      <c r="D25" s="108"/>
      <c r="E25" s="115"/>
      <c r="F25" s="116"/>
      <c r="G25" s="116"/>
      <c r="H25" s="116"/>
      <c r="I25" s="117"/>
    </row>
    <row r="26" spans="1:9" x14ac:dyDescent="0.25">
      <c r="A26" s="109" t="s">
        <v>118</v>
      </c>
      <c r="B26" s="110"/>
      <c r="C26" s="110"/>
      <c r="D26" s="110"/>
      <c r="E26" s="110"/>
      <c r="F26" s="110"/>
      <c r="G26" s="110"/>
      <c r="H26" s="110"/>
      <c r="I26" s="111"/>
    </row>
    <row r="27" spans="1:9" x14ac:dyDescent="0.25">
      <c r="A27" s="112"/>
      <c r="B27" s="113"/>
      <c r="C27" s="113"/>
      <c r="D27" s="113"/>
      <c r="E27" s="113"/>
      <c r="F27" s="113"/>
      <c r="G27" s="113"/>
      <c r="H27" s="113"/>
      <c r="I27" s="114"/>
    </row>
    <row r="28" spans="1:9" x14ac:dyDescent="0.25">
      <c r="A28" s="147" t="s">
        <v>119</v>
      </c>
      <c r="B28" s="148"/>
      <c r="C28" s="148"/>
      <c r="D28" s="149"/>
      <c r="E28" s="153">
        <f>SUM('Krycí list'!G30:I31)</f>
        <v>0</v>
      </c>
      <c r="F28" s="154"/>
      <c r="G28" s="154"/>
      <c r="H28" s="154"/>
      <c r="I28" s="155"/>
    </row>
    <row r="29" spans="1:9" x14ac:dyDescent="0.25">
      <c r="A29" s="150"/>
      <c r="B29" s="151"/>
      <c r="C29" s="151"/>
      <c r="D29" s="152"/>
      <c r="E29" s="156"/>
      <c r="F29" s="157"/>
      <c r="G29" s="157"/>
      <c r="H29" s="157"/>
      <c r="I29" s="158"/>
    </row>
    <row r="30" spans="1:9" x14ac:dyDescent="0.25">
      <c r="A30" s="147" t="s">
        <v>94</v>
      </c>
      <c r="B30" s="148"/>
      <c r="C30" s="148"/>
      <c r="D30" s="149"/>
      <c r="E30" s="153">
        <f>SUM('Krycí list'!G32:I33)</f>
        <v>0</v>
      </c>
      <c r="F30" s="154"/>
      <c r="G30" s="154"/>
      <c r="H30" s="154"/>
      <c r="I30" s="155"/>
    </row>
    <row r="31" spans="1:9" x14ac:dyDescent="0.25">
      <c r="A31" s="150"/>
      <c r="B31" s="151"/>
      <c r="C31" s="151"/>
      <c r="D31" s="152"/>
      <c r="E31" s="156"/>
      <c r="F31" s="157"/>
      <c r="G31" s="157"/>
      <c r="H31" s="157"/>
      <c r="I31" s="158"/>
    </row>
    <row r="32" spans="1:9" x14ac:dyDescent="0.25">
      <c r="A32" s="147" t="s">
        <v>120</v>
      </c>
      <c r="B32" s="148"/>
      <c r="C32" s="148"/>
      <c r="D32" s="149"/>
      <c r="E32" s="153">
        <f>SUM('Krycí list'!G34:I35)</f>
        <v>0</v>
      </c>
      <c r="F32" s="154"/>
      <c r="G32" s="154"/>
      <c r="H32" s="154"/>
      <c r="I32" s="155"/>
    </row>
    <row r="33" spans="1:10" x14ac:dyDescent="0.25">
      <c r="A33" s="150"/>
      <c r="B33" s="151"/>
      <c r="C33" s="151"/>
      <c r="D33" s="152"/>
      <c r="E33" s="156"/>
      <c r="F33" s="157"/>
      <c r="G33" s="157"/>
      <c r="H33" s="157"/>
      <c r="I33" s="158"/>
    </row>
    <row r="34" spans="1:10" x14ac:dyDescent="0.25">
      <c r="A34" s="109" t="s">
        <v>117</v>
      </c>
      <c r="B34" s="110"/>
      <c r="C34" s="110"/>
      <c r="D34" s="110"/>
      <c r="E34" s="110"/>
      <c r="F34" s="110"/>
      <c r="G34" s="110"/>
      <c r="H34" s="110"/>
      <c r="I34" s="111"/>
    </row>
    <row r="35" spans="1:10" x14ac:dyDescent="0.25">
      <c r="A35" s="168"/>
      <c r="B35" s="169"/>
      <c r="C35" s="169"/>
      <c r="D35" s="169"/>
      <c r="E35" s="169"/>
      <c r="F35" s="169"/>
      <c r="G35" s="169"/>
      <c r="H35" s="169"/>
      <c r="I35" s="170"/>
    </row>
    <row r="36" spans="1:10" x14ac:dyDescent="0.25">
      <c r="A36" s="147" t="s">
        <v>121</v>
      </c>
      <c r="B36" s="148"/>
      <c r="C36" s="148"/>
      <c r="D36" s="149"/>
      <c r="E36" s="162" t="s">
        <v>123</v>
      </c>
      <c r="F36" s="163"/>
      <c r="G36" s="174"/>
      <c r="H36" s="162" t="s">
        <v>125</v>
      </c>
      <c r="I36" s="164"/>
    </row>
    <row r="37" spans="1:10" x14ac:dyDescent="0.25">
      <c r="A37" s="171"/>
      <c r="B37" s="172"/>
      <c r="C37" s="172"/>
      <c r="D37" s="173"/>
      <c r="E37" s="175"/>
      <c r="F37" s="176"/>
      <c r="G37" s="177"/>
      <c r="H37" s="175"/>
      <c r="I37" s="181"/>
    </row>
    <row r="38" spans="1:10" x14ac:dyDescent="0.25">
      <c r="A38" s="150"/>
      <c r="B38" s="151"/>
      <c r="C38" s="151"/>
      <c r="D38" s="152"/>
      <c r="E38" s="178"/>
      <c r="F38" s="179"/>
      <c r="G38" s="180"/>
      <c r="H38" s="178"/>
      <c r="I38" s="182"/>
    </row>
    <row r="39" spans="1:10" x14ac:dyDescent="0.25">
      <c r="A39" s="147" t="s">
        <v>122</v>
      </c>
      <c r="B39" s="148"/>
      <c r="C39" s="148"/>
      <c r="D39" s="149"/>
      <c r="E39" s="162"/>
      <c r="F39" s="163"/>
      <c r="G39" s="163"/>
      <c r="H39" s="163"/>
      <c r="I39" s="164"/>
    </row>
    <row r="40" spans="1:10" x14ac:dyDescent="0.25">
      <c r="A40" s="150"/>
      <c r="B40" s="151"/>
      <c r="C40" s="151"/>
      <c r="D40" s="152"/>
      <c r="E40" s="178"/>
      <c r="F40" s="179"/>
      <c r="G40" s="179"/>
      <c r="H40" s="179"/>
      <c r="I40" s="182"/>
    </row>
    <row r="41" spans="1:10" x14ac:dyDescent="0.25">
      <c r="A41" s="147" t="s">
        <v>124</v>
      </c>
      <c r="B41" s="148"/>
      <c r="C41" s="148"/>
      <c r="D41" s="149"/>
      <c r="E41" s="162"/>
      <c r="F41" s="163"/>
      <c r="G41" s="163"/>
      <c r="H41" s="163"/>
      <c r="I41" s="164"/>
    </row>
    <row r="42" spans="1:10" ht="15.75" thickBot="1" x14ac:dyDescent="0.3">
      <c r="A42" s="159"/>
      <c r="B42" s="160"/>
      <c r="C42" s="160"/>
      <c r="D42" s="161"/>
      <c r="E42" s="165"/>
      <c r="F42" s="166"/>
      <c r="G42" s="166"/>
      <c r="H42" s="166"/>
      <c r="I42" s="167"/>
    </row>
    <row r="43" spans="1:10" x14ac:dyDescent="0.25">
      <c r="A43" s="101"/>
      <c r="B43" s="101"/>
      <c r="C43" s="101"/>
      <c r="D43" s="101"/>
      <c r="E43" s="101"/>
      <c r="F43" s="101"/>
      <c r="G43" s="101"/>
      <c r="H43" s="101"/>
      <c r="I43" s="101"/>
      <c r="J43" s="101"/>
    </row>
    <row r="44" spans="1:10" x14ac:dyDescent="0.25">
      <c r="A44" s="101"/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 x14ac:dyDescent="0.25">
      <c r="A45" s="101"/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x14ac:dyDescent="0.25">
      <c r="A46" s="101"/>
      <c r="B46" s="101"/>
      <c r="C46" s="101"/>
      <c r="D46" s="101"/>
      <c r="E46" s="101"/>
      <c r="F46" s="101"/>
      <c r="G46" s="101"/>
      <c r="H46" s="101"/>
      <c r="I46" s="101"/>
      <c r="J46" s="101"/>
    </row>
    <row r="47" spans="1:10" x14ac:dyDescent="0.25">
      <c r="A47" s="101"/>
      <c r="B47" s="101"/>
      <c r="C47" s="101"/>
      <c r="D47" s="101"/>
      <c r="E47" s="101"/>
      <c r="F47" s="101"/>
      <c r="G47" s="101"/>
      <c r="H47" s="101"/>
      <c r="I47" s="101"/>
      <c r="J47" s="101"/>
    </row>
    <row r="48" spans="1:10" x14ac:dyDescent="0.25">
      <c r="A48" s="101"/>
      <c r="B48" s="101"/>
      <c r="C48" s="101"/>
      <c r="D48" s="101"/>
      <c r="E48" s="101"/>
      <c r="F48" s="101"/>
      <c r="G48" s="101"/>
      <c r="H48" s="101"/>
      <c r="I48" s="101"/>
      <c r="J48" s="101"/>
    </row>
    <row r="49" spans="1:10" x14ac:dyDescent="0.25">
      <c r="A49" s="101"/>
      <c r="B49" s="101"/>
      <c r="C49" s="101"/>
      <c r="D49" s="101"/>
      <c r="E49" s="101"/>
      <c r="F49" s="101"/>
      <c r="G49" s="101"/>
      <c r="H49" s="101"/>
      <c r="I49" s="101"/>
      <c r="J49" s="101"/>
    </row>
  </sheetData>
  <sheetProtection password="A07F" sheet="1" objects="1" scenarios="1"/>
  <mergeCells count="48">
    <mergeCell ref="A41:D42"/>
    <mergeCell ref="E41:I42"/>
    <mergeCell ref="A34:I35"/>
    <mergeCell ref="A36:D38"/>
    <mergeCell ref="A39:D40"/>
    <mergeCell ref="E36:G38"/>
    <mergeCell ref="H36:I38"/>
    <mergeCell ref="E39:I40"/>
    <mergeCell ref="A28:D29"/>
    <mergeCell ref="A30:D31"/>
    <mergeCell ref="A32:D33"/>
    <mergeCell ref="E28:I29"/>
    <mergeCell ref="E30:I31"/>
    <mergeCell ref="E32:I33"/>
    <mergeCell ref="A15:D15"/>
    <mergeCell ref="A16:D16"/>
    <mergeCell ref="E12:I12"/>
    <mergeCell ref="E13:I13"/>
    <mergeCell ref="E14:I14"/>
    <mergeCell ref="A11:D11"/>
    <mergeCell ref="E11:I11"/>
    <mergeCell ref="A12:D12"/>
    <mergeCell ref="A13:D13"/>
    <mergeCell ref="A14:D14"/>
    <mergeCell ref="A3:I5"/>
    <mergeCell ref="A6:C7"/>
    <mergeCell ref="D6:I7"/>
    <mergeCell ref="A8:I9"/>
    <mergeCell ref="A10:I10"/>
    <mergeCell ref="E16:I16"/>
    <mergeCell ref="E17:I17"/>
    <mergeCell ref="A18:I18"/>
    <mergeCell ref="A19:D19"/>
    <mergeCell ref="A20:D20"/>
    <mergeCell ref="E19:I19"/>
    <mergeCell ref="E20:I20"/>
    <mergeCell ref="A17:D17"/>
    <mergeCell ref="A21:D21"/>
    <mergeCell ref="A22:D22"/>
    <mergeCell ref="A26:I27"/>
    <mergeCell ref="A24:D24"/>
    <mergeCell ref="A25:D25"/>
    <mergeCell ref="E21:I21"/>
    <mergeCell ref="E22:I22"/>
    <mergeCell ref="E23:I23"/>
    <mergeCell ref="E24:I24"/>
    <mergeCell ref="E25:I25"/>
    <mergeCell ref="A23:D23"/>
  </mergeCells>
  <hyperlinks>
    <hyperlink ref="E17" r:id="rId1"/>
  </hyperlinks>
  <pageMargins left="0.7" right="0.7" top="0.78740157499999996" bottom="0.78740157499999996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28" workbookViewId="0">
      <selection sqref="A1:I4"/>
    </sheetView>
  </sheetViews>
  <sheetFormatPr defaultRowHeight="15" x14ac:dyDescent="0.25"/>
  <cols>
    <col min="1" max="16384" width="9.140625" style="11"/>
  </cols>
  <sheetData>
    <row r="1" spans="1:9" x14ac:dyDescent="0.25">
      <c r="A1" s="196" t="s">
        <v>97</v>
      </c>
      <c r="B1" s="197"/>
      <c r="C1" s="197"/>
      <c r="D1" s="197"/>
      <c r="E1" s="197"/>
      <c r="F1" s="197"/>
      <c r="G1" s="197"/>
      <c r="H1" s="197"/>
      <c r="I1" s="198"/>
    </row>
    <row r="2" spans="1:9" x14ac:dyDescent="0.25">
      <c r="A2" s="199"/>
      <c r="B2" s="200"/>
      <c r="C2" s="200"/>
      <c r="D2" s="200"/>
      <c r="E2" s="200"/>
      <c r="F2" s="200"/>
      <c r="G2" s="200"/>
      <c r="H2" s="200"/>
      <c r="I2" s="201"/>
    </row>
    <row r="3" spans="1:9" x14ac:dyDescent="0.25">
      <c r="A3" s="199"/>
      <c r="B3" s="200"/>
      <c r="C3" s="200"/>
      <c r="D3" s="200"/>
      <c r="E3" s="200"/>
      <c r="F3" s="200"/>
      <c r="G3" s="200"/>
      <c r="H3" s="200"/>
      <c r="I3" s="201"/>
    </row>
    <row r="4" spans="1:9" ht="15.75" thickBot="1" x14ac:dyDescent="0.3">
      <c r="A4" s="202"/>
      <c r="B4" s="203"/>
      <c r="C4" s="203"/>
      <c r="D4" s="203"/>
      <c r="E4" s="203"/>
      <c r="F4" s="203"/>
      <c r="G4" s="203"/>
      <c r="H4" s="203"/>
      <c r="I4" s="204"/>
    </row>
    <row r="5" spans="1:9" ht="16.5" customHeight="1" thickBot="1" x14ac:dyDescent="0.3">
      <c r="A5" s="6"/>
      <c r="B5" s="6"/>
      <c r="C5" s="6"/>
      <c r="D5" s="6"/>
      <c r="E5" s="6"/>
      <c r="F5" s="6"/>
      <c r="G5" s="6"/>
      <c r="H5" s="6"/>
      <c r="I5" s="6"/>
    </row>
    <row r="6" spans="1:9" x14ac:dyDescent="0.25">
      <c r="A6" s="205" t="s">
        <v>0</v>
      </c>
      <c r="B6" s="206"/>
      <c r="C6" s="207"/>
      <c r="D6" s="208" t="s">
        <v>1</v>
      </c>
      <c r="E6" s="209"/>
      <c r="F6" s="209"/>
      <c r="G6" s="209"/>
      <c r="H6" s="209"/>
      <c r="I6" s="210"/>
    </row>
    <row r="7" spans="1:9" x14ac:dyDescent="0.25">
      <c r="A7" s="211" t="s">
        <v>2</v>
      </c>
      <c r="B7" s="212"/>
      <c r="C7" s="213"/>
      <c r="D7" s="270" t="s">
        <v>3</v>
      </c>
      <c r="E7" s="271"/>
      <c r="F7" s="271"/>
      <c r="G7" s="271"/>
      <c r="H7" s="271"/>
      <c r="I7" s="272"/>
    </row>
    <row r="8" spans="1:9" x14ac:dyDescent="0.25">
      <c r="A8" s="211" t="s">
        <v>4</v>
      </c>
      <c r="B8" s="212"/>
      <c r="C8" s="213"/>
      <c r="D8" s="270" t="s">
        <v>5</v>
      </c>
      <c r="E8" s="271"/>
      <c r="F8" s="271"/>
      <c r="G8" s="271"/>
      <c r="H8" s="271"/>
      <c r="I8" s="272"/>
    </row>
    <row r="9" spans="1:9" ht="15.75" thickBot="1" x14ac:dyDescent="0.3">
      <c r="A9" s="223" t="s">
        <v>6</v>
      </c>
      <c r="B9" s="224"/>
      <c r="C9" s="225"/>
      <c r="D9" s="273" t="s">
        <v>7</v>
      </c>
      <c r="E9" s="274"/>
      <c r="F9" s="274"/>
      <c r="G9" s="274"/>
      <c r="H9" s="274"/>
      <c r="I9" s="275"/>
    </row>
    <row r="10" spans="1:9" ht="15.75" thickBot="1" x14ac:dyDescent="0.3">
      <c r="A10" s="7"/>
      <c r="B10" s="7"/>
      <c r="C10" s="7"/>
      <c r="D10" s="8"/>
      <c r="E10" s="8"/>
      <c r="F10" s="8"/>
      <c r="G10" s="8"/>
      <c r="H10" s="8"/>
      <c r="I10" s="8"/>
    </row>
    <row r="11" spans="1:9" ht="12.95" customHeight="1" x14ac:dyDescent="0.25">
      <c r="A11" s="267" t="s">
        <v>8</v>
      </c>
      <c r="B11" s="268"/>
      <c r="C11" s="268"/>
      <c r="D11" s="268"/>
      <c r="E11" s="268"/>
      <c r="F11" s="269"/>
      <c r="G11" s="276" t="s">
        <v>12</v>
      </c>
      <c r="H11" s="190">
        <f>SUM('Fasáda a kámen'!G44+Injektáž!I12)</f>
        <v>0</v>
      </c>
      <c r="I11" s="191"/>
    </row>
    <row r="12" spans="1:9" ht="12.95" customHeight="1" x14ac:dyDescent="0.25">
      <c r="A12" s="236"/>
      <c r="B12" s="237"/>
      <c r="C12" s="237"/>
      <c r="D12" s="237"/>
      <c r="E12" s="237"/>
      <c r="F12" s="238"/>
      <c r="G12" s="188"/>
      <c r="H12" s="192"/>
      <c r="I12" s="193"/>
    </row>
    <row r="13" spans="1:9" ht="12.95" customHeight="1" x14ac:dyDescent="0.25">
      <c r="A13" s="236"/>
      <c r="B13" s="237"/>
      <c r="C13" s="237"/>
      <c r="D13" s="237"/>
      <c r="E13" s="237"/>
      <c r="F13" s="238"/>
      <c r="G13" s="188" t="s">
        <v>94</v>
      </c>
      <c r="H13" s="192">
        <f>(H11*1.21)-H11</f>
        <v>0</v>
      </c>
      <c r="I13" s="193"/>
    </row>
    <row r="14" spans="1:9" ht="12.95" customHeight="1" x14ac:dyDescent="0.25">
      <c r="A14" s="236"/>
      <c r="B14" s="237"/>
      <c r="C14" s="237"/>
      <c r="D14" s="237"/>
      <c r="E14" s="237"/>
      <c r="F14" s="238"/>
      <c r="G14" s="188"/>
      <c r="H14" s="192"/>
      <c r="I14" s="193"/>
    </row>
    <row r="15" spans="1:9" ht="12.95" customHeight="1" x14ac:dyDescent="0.25">
      <c r="A15" s="236"/>
      <c r="B15" s="237"/>
      <c r="C15" s="237"/>
      <c r="D15" s="237"/>
      <c r="E15" s="237"/>
      <c r="F15" s="238"/>
      <c r="G15" s="188" t="s">
        <v>14</v>
      </c>
      <c r="H15" s="192">
        <f>H13+H11</f>
        <v>0</v>
      </c>
      <c r="I15" s="193"/>
    </row>
    <row r="16" spans="1:9" ht="12.95" customHeight="1" x14ac:dyDescent="0.25">
      <c r="A16" s="236"/>
      <c r="B16" s="237"/>
      <c r="C16" s="237"/>
      <c r="D16" s="237"/>
      <c r="E16" s="237"/>
      <c r="F16" s="238"/>
      <c r="G16" s="188"/>
      <c r="H16" s="192"/>
      <c r="I16" s="193"/>
    </row>
    <row r="17" spans="1:9" ht="12.95" customHeight="1" x14ac:dyDescent="0.25">
      <c r="A17" s="236" t="s">
        <v>9</v>
      </c>
      <c r="B17" s="237"/>
      <c r="C17" s="237"/>
      <c r="D17" s="237"/>
      <c r="E17" s="237"/>
      <c r="F17" s="238"/>
      <c r="G17" s="188" t="s">
        <v>12</v>
      </c>
      <c r="H17" s="192">
        <f>SUM('Fasáda a kámen'!G47+'Fasáda a kámen'!G48+'Fasáda a kámen'!G50+Injektáž!I12)</f>
        <v>0</v>
      </c>
      <c r="I17" s="193"/>
    </row>
    <row r="18" spans="1:9" ht="12.95" customHeight="1" x14ac:dyDescent="0.25">
      <c r="A18" s="236"/>
      <c r="B18" s="237"/>
      <c r="C18" s="237"/>
      <c r="D18" s="237"/>
      <c r="E18" s="237"/>
      <c r="F18" s="238"/>
      <c r="G18" s="188"/>
      <c r="H18" s="192"/>
      <c r="I18" s="193"/>
    </row>
    <row r="19" spans="1:9" ht="12.95" customHeight="1" x14ac:dyDescent="0.25">
      <c r="A19" s="236"/>
      <c r="B19" s="237"/>
      <c r="C19" s="237"/>
      <c r="D19" s="237"/>
      <c r="E19" s="237"/>
      <c r="F19" s="238"/>
      <c r="G19" s="188" t="s">
        <v>94</v>
      </c>
      <c r="H19" s="192">
        <f>(H17*1.21)-H17</f>
        <v>0</v>
      </c>
      <c r="I19" s="193"/>
    </row>
    <row r="20" spans="1:9" ht="12.95" customHeight="1" x14ac:dyDescent="0.25">
      <c r="A20" s="236"/>
      <c r="B20" s="237"/>
      <c r="C20" s="237"/>
      <c r="D20" s="237"/>
      <c r="E20" s="237"/>
      <c r="F20" s="238"/>
      <c r="G20" s="188"/>
      <c r="H20" s="192"/>
      <c r="I20" s="193"/>
    </row>
    <row r="21" spans="1:9" ht="12.95" customHeight="1" x14ac:dyDescent="0.25">
      <c r="A21" s="236"/>
      <c r="B21" s="237"/>
      <c r="C21" s="237"/>
      <c r="D21" s="237"/>
      <c r="E21" s="237"/>
      <c r="F21" s="238"/>
      <c r="G21" s="188" t="s">
        <v>14</v>
      </c>
      <c r="H21" s="192">
        <f>H19+H17</f>
        <v>0</v>
      </c>
      <c r="I21" s="193"/>
    </row>
    <row r="22" spans="1:9" ht="12.95" customHeight="1" x14ac:dyDescent="0.25">
      <c r="A22" s="236"/>
      <c r="B22" s="237"/>
      <c r="C22" s="237"/>
      <c r="D22" s="237"/>
      <c r="E22" s="237"/>
      <c r="F22" s="238"/>
      <c r="G22" s="188"/>
      <c r="H22" s="192"/>
      <c r="I22" s="193"/>
    </row>
    <row r="23" spans="1:9" ht="12.95" customHeight="1" x14ac:dyDescent="0.25">
      <c r="A23" s="236" t="s">
        <v>10</v>
      </c>
      <c r="B23" s="237"/>
      <c r="C23" s="237"/>
      <c r="D23" s="237"/>
      <c r="E23" s="237"/>
      <c r="F23" s="238"/>
      <c r="G23" s="188" t="s">
        <v>12</v>
      </c>
      <c r="H23" s="192">
        <f>SUM('Fasáda a kámen'!G47+'Fasáda a kámen'!G48+'Fasáda a kámen'!G49+'Fasáda a kámen'!G50+Injektáž!I12)</f>
        <v>0</v>
      </c>
      <c r="I23" s="193"/>
    </row>
    <row r="24" spans="1:9" ht="12.95" customHeight="1" x14ac:dyDescent="0.25">
      <c r="A24" s="236"/>
      <c r="B24" s="237"/>
      <c r="C24" s="237"/>
      <c r="D24" s="237"/>
      <c r="E24" s="237"/>
      <c r="F24" s="238"/>
      <c r="G24" s="188"/>
      <c r="H24" s="192"/>
      <c r="I24" s="193"/>
    </row>
    <row r="25" spans="1:9" ht="12.95" customHeight="1" x14ac:dyDescent="0.25">
      <c r="A25" s="236"/>
      <c r="B25" s="237"/>
      <c r="C25" s="237"/>
      <c r="D25" s="237"/>
      <c r="E25" s="237"/>
      <c r="F25" s="238"/>
      <c r="G25" s="188" t="s">
        <v>94</v>
      </c>
      <c r="H25" s="192">
        <f>(H23*1.21)-H23</f>
        <v>0</v>
      </c>
      <c r="I25" s="193"/>
    </row>
    <row r="26" spans="1:9" ht="12.95" customHeight="1" x14ac:dyDescent="0.25">
      <c r="A26" s="236"/>
      <c r="B26" s="237"/>
      <c r="C26" s="237"/>
      <c r="D26" s="237"/>
      <c r="E26" s="237"/>
      <c r="F26" s="238"/>
      <c r="G26" s="188"/>
      <c r="H26" s="192"/>
      <c r="I26" s="193"/>
    </row>
    <row r="27" spans="1:9" ht="12.95" customHeight="1" x14ac:dyDescent="0.25">
      <c r="A27" s="236"/>
      <c r="B27" s="237"/>
      <c r="C27" s="237"/>
      <c r="D27" s="237"/>
      <c r="E27" s="237"/>
      <c r="F27" s="238"/>
      <c r="G27" s="188" t="s">
        <v>14</v>
      </c>
      <c r="H27" s="192">
        <f>H25+H23</f>
        <v>0</v>
      </c>
      <c r="I27" s="193"/>
    </row>
    <row r="28" spans="1:9" ht="12.95" customHeight="1" thickBot="1" x14ac:dyDescent="0.3">
      <c r="A28" s="239"/>
      <c r="B28" s="240"/>
      <c r="C28" s="240"/>
      <c r="D28" s="240"/>
      <c r="E28" s="240"/>
      <c r="F28" s="241"/>
      <c r="G28" s="189"/>
      <c r="H28" s="194"/>
      <c r="I28" s="195"/>
    </row>
    <row r="29" spans="1:9" ht="12.95" customHeight="1" thickBot="1" x14ac:dyDescent="0.3">
      <c r="A29" s="235"/>
      <c r="B29" s="235"/>
      <c r="C29" s="235"/>
      <c r="D29" s="235"/>
      <c r="E29" s="235"/>
      <c r="F29" s="9"/>
      <c r="G29" s="10"/>
      <c r="H29" s="10"/>
      <c r="I29" s="10"/>
    </row>
    <row r="30" spans="1:9" ht="12.95" customHeight="1" x14ac:dyDescent="0.25">
      <c r="A30" s="214" t="s">
        <v>11</v>
      </c>
      <c r="B30" s="215"/>
      <c r="C30" s="215"/>
      <c r="D30" s="216"/>
      <c r="E30" s="214" t="s">
        <v>12</v>
      </c>
      <c r="F30" s="216"/>
      <c r="G30" s="226">
        <f>H23</f>
        <v>0</v>
      </c>
      <c r="H30" s="227"/>
      <c r="I30" s="228"/>
    </row>
    <row r="31" spans="1:9" ht="12.95" customHeight="1" x14ac:dyDescent="0.25">
      <c r="A31" s="217"/>
      <c r="B31" s="218"/>
      <c r="C31" s="218"/>
      <c r="D31" s="219"/>
      <c r="E31" s="217"/>
      <c r="F31" s="219"/>
      <c r="G31" s="229"/>
      <c r="H31" s="230"/>
      <c r="I31" s="231"/>
    </row>
    <row r="32" spans="1:9" ht="12.95" customHeight="1" x14ac:dyDescent="0.25">
      <c r="A32" s="217"/>
      <c r="B32" s="218"/>
      <c r="C32" s="218"/>
      <c r="D32" s="219"/>
      <c r="E32" s="217" t="s">
        <v>13</v>
      </c>
      <c r="F32" s="219"/>
      <c r="G32" s="229">
        <f>(G30*1.21)-G30</f>
        <v>0</v>
      </c>
      <c r="H32" s="230"/>
      <c r="I32" s="231"/>
    </row>
    <row r="33" spans="1:9" ht="12.95" customHeight="1" x14ac:dyDescent="0.25">
      <c r="A33" s="217"/>
      <c r="B33" s="218"/>
      <c r="C33" s="218"/>
      <c r="D33" s="219"/>
      <c r="E33" s="217"/>
      <c r="F33" s="219"/>
      <c r="G33" s="229"/>
      <c r="H33" s="230"/>
      <c r="I33" s="231"/>
    </row>
    <row r="34" spans="1:9" ht="12.95" customHeight="1" x14ac:dyDescent="0.25">
      <c r="A34" s="217"/>
      <c r="B34" s="218"/>
      <c r="C34" s="218"/>
      <c r="D34" s="219"/>
      <c r="E34" s="217" t="s">
        <v>14</v>
      </c>
      <c r="F34" s="219"/>
      <c r="G34" s="229">
        <f>G32+G30</f>
        <v>0</v>
      </c>
      <c r="H34" s="230"/>
      <c r="I34" s="231"/>
    </row>
    <row r="35" spans="1:9" ht="12.95" customHeight="1" thickBot="1" x14ac:dyDescent="0.3">
      <c r="A35" s="220"/>
      <c r="B35" s="221"/>
      <c r="C35" s="221"/>
      <c r="D35" s="222"/>
      <c r="E35" s="220"/>
      <c r="F35" s="222"/>
      <c r="G35" s="232"/>
      <c r="H35" s="233"/>
      <c r="I35" s="234"/>
    </row>
    <row r="36" spans="1:9" ht="12.95" customHeight="1" thickBot="1" x14ac:dyDescent="0.3">
      <c r="A36" s="9"/>
      <c r="B36" s="9"/>
      <c r="C36" s="9"/>
      <c r="D36" s="9"/>
      <c r="E36" s="9"/>
      <c r="F36" s="9"/>
      <c r="G36" s="10"/>
      <c r="H36" s="10"/>
      <c r="I36" s="10"/>
    </row>
    <row r="37" spans="1:9" ht="12.95" customHeight="1" x14ac:dyDescent="0.25">
      <c r="A37" s="242" t="s">
        <v>15</v>
      </c>
      <c r="B37" s="243"/>
      <c r="C37" s="243"/>
      <c r="D37" s="243"/>
      <c r="E37" s="243"/>
      <c r="F37" s="244"/>
      <c r="G37" s="257" t="s">
        <v>12</v>
      </c>
      <c r="H37" s="259">
        <f>SUM('Fasáda a kámen'!G44+Injektáž!I12)</f>
        <v>0</v>
      </c>
      <c r="I37" s="260"/>
    </row>
    <row r="38" spans="1:9" ht="12.95" customHeight="1" x14ac:dyDescent="0.25">
      <c r="A38" s="245"/>
      <c r="B38" s="246"/>
      <c r="C38" s="246"/>
      <c r="D38" s="246"/>
      <c r="E38" s="246"/>
      <c r="F38" s="247"/>
      <c r="G38" s="258"/>
      <c r="H38" s="261"/>
      <c r="I38" s="262"/>
    </row>
    <row r="39" spans="1:9" ht="12.95" customHeight="1" x14ac:dyDescent="0.25">
      <c r="A39" s="245"/>
      <c r="B39" s="246"/>
      <c r="C39" s="246"/>
      <c r="D39" s="246"/>
      <c r="E39" s="246"/>
      <c r="F39" s="247"/>
      <c r="G39" s="258" t="s">
        <v>94</v>
      </c>
      <c r="H39" s="261">
        <f>(H37*1.21)-H37</f>
        <v>0</v>
      </c>
      <c r="I39" s="262"/>
    </row>
    <row r="40" spans="1:9" ht="12.95" customHeight="1" x14ac:dyDescent="0.25">
      <c r="A40" s="245"/>
      <c r="B40" s="246"/>
      <c r="C40" s="246"/>
      <c r="D40" s="246"/>
      <c r="E40" s="246"/>
      <c r="F40" s="247"/>
      <c r="G40" s="258"/>
      <c r="H40" s="261"/>
      <c r="I40" s="262"/>
    </row>
    <row r="41" spans="1:9" ht="12.95" customHeight="1" x14ac:dyDescent="0.25">
      <c r="A41" s="245"/>
      <c r="B41" s="246"/>
      <c r="C41" s="246"/>
      <c r="D41" s="246"/>
      <c r="E41" s="246"/>
      <c r="F41" s="247"/>
      <c r="G41" s="258" t="s">
        <v>14</v>
      </c>
      <c r="H41" s="261">
        <f>H39+H37</f>
        <v>0</v>
      </c>
      <c r="I41" s="262"/>
    </row>
    <row r="42" spans="1:9" ht="12.95" customHeight="1" x14ac:dyDescent="0.25">
      <c r="A42" s="245"/>
      <c r="B42" s="246"/>
      <c r="C42" s="246"/>
      <c r="D42" s="246"/>
      <c r="E42" s="246"/>
      <c r="F42" s="247"/>
      <c r="G42" s="258"/>
      <c r="H42" s="261"/>
      <c r="I42" s="262"/>
    </row>
    <row r="43" spans="1:9" ht="12.95" customHeight="1" x14ac:dyDescent="0.25">
      <c r="A43" s="248" t="s">
        <v>16</v>
      </c>
      <c r="B43" s="249"/>
      <c r="C43" s="249"/>
      <c r="D43" s="249"/>
      <c r="E43" s="249"/>
      <c r="F43" s="250"/>
      <c r="G43" s="263" t="s">
        <v>12</v>
      </c>
      <c r="H43" s="183">
        <f>SUM('Fasáda a kámen'!G45+Injektáž!I12)</f>
        <v>0</v>
      </c>
      <c r="I43" s="184"/>
    </row>
    <row r="44" spans="1:9" ht="12.95" customHeight="1" x14ac:dyDescent="0.25">
      <c r="A44" s="248"/>
      <c r="B44" s="249"/>
      <c r="C44" s="249"/>
      <c r="D44" s="249"/>
      <c r="E44" s="249"/>
      <c r="F44" s="250"/>
      <c r="G44" s="263"/>
      <c r="H44" s="183"/>
      <c r="I44" s="184"/>
    </row>
    <row r="45" spans="1:9" ht="12.95" customHeight="1" x14ac:dyDescent="0.25">
      <c r="A45" s="248"/>
      <c r="B45" s="249"/>
      <c r="C45" s="249"/>
      <c r="D45" s="249"/>
      <c r="E45" s="249"/>
      <c r="F45" s="250"/>
      <c r="G45" s="263" t="s">
        <v>94</v>
      </c>
      <c r="H45" s="183">
        <f>(H43*1.21)-H43</f>
        <v>0</v>
      </c>
      <c r="I45" s="184"/>
    </row>
    <row r="46" spans="1:9" ht="12.95" customHeight="1" x14ac:dyDescent="0.25">
      <c r="A46" s="248"/>
      <c r="B46" s="249"/>
      <c r="C46" s="249"/>
      <c r="D46" s="249"/>
      <c r="E46" s="249"/>
      <c r="F46" s="250"/>
      <c r="G46" s="263"/>
      <c r="H46" s="183"/>
      <c r="I46" s="184"/>
    </row>
    <row r="47" spans="1:9" ht="12.95" customHeight="1" x14ac:dyDescent="0.25">
      <c r="A47" s="248"/>
      <c r="B47" s="249"/>
      <c r="C47" s="249"/>
      <c r="D47" s="249"/>
      <c r="E47" s="249"/>
      <c r="F47" s="250"/>
      <c r="G47" s="263" t="s">
        <v>14</v>
      </c>
      <c r="H47" s="183">
        <f>H45+H43</f>
        <v>0</v>
      </c>
      <c r="I47" s="184"/>
    </row>
    <row r="48" spans="1:9" ht="12.95" customHeight="1" x14ac:dyDescent="0.25">
      <c r="A48" s="248"/>
      <c r="B48" s="249"/>
      <c r="C48" s="249"/>
      <c r="D48" s="249"/>
      <c r="E48" s="249"/>
      <c r="F48" s="250"/>
      <c r="G48" s="263"/>
      <c r="H48" s="183"/>
      <c r="I48" s="184"/>
    </row>
    <row r="49" spans="1:9" ht="12.95" customHeight="1" x14ac:dyDescent="0.25">
      <c r="A49" s="251" t="s">
        <v>17</v>
      </c>
      <c r="B49" s="252"/>
      <c r="C49" s="252"/>
      <c r="D49" s="252"/>
      <c r="E49" s="252"/>
      <c r="F49" s="253"/>
      <c r="G49" s="185" t="s">
        <v>12</v>
      </c>
      <c r="H49" s="186">
        <f>SUM('Fasáda a kámen'!G46+Injektáž!I12)</f>
        <v>0</v>
      </c>
      <c r="I49" s="187"/>
    </row>
    <row r="50" spans="1:9" ht="12.95" customHeight="1" x14ac:dyDescent="0.25">
      <c r="A50" s="251"/>
      <c r="B50" s="252"/>
      <c r="C50" s="252"/>
      <c r="D50" s="252"/>
      <c r="E50" s="252"/>
      <c r="F50" s="253"/>
      <c r="G50" s="185"/>
      <c r="H50" s="186"/>
      <c r="I50" s="187"/>
    </row>
    <row r="51" spans="1:9" ht="12.95" customHeight="1" x14ac:dyDescent="0.25">
      <c r="A51" s="251"/>
      <c r="B51" s="252"/>
      <c r="C51" s="252"/>
      <c r="D51" s="252"/>
      <c r="E51" s="252"/>
      <c r="F51" s="253"/>
      <c r="G51" s="185" t="s">
        <v>94</v>
      </c>
      <c r="H51" s="186">
        <f>(H49*1.21)-H49</f>
        <v>0</v>
      </c>
      <c r="I51" s="187"/>
    </row>
    <row r="52" spans="1:9" ht="12.95" customHeight="1" x14ac:dyDescent="0.25">
      <c r="A52" s="251"/>
      <c r="B52" s="252"/>
      <c r="C52" s="252"/>
      <c r="D52" s="252"/>
      <c r="E52" s="252"/>
      <c r="F52" s="253"/>
      <c r="G52" s="185"/>
      <c r="H52" s="186"/>
      <c r="I52" s="187"/>
    </row>
    <row r="53" spans="1:9" ht="12.95" customHeight="1" x14ac:dyDescent="0.25">
      <c r="A53" s="251"/>
      <c r="B53" s="252"/>
      <c r="C53" s="252"/>
      <c r="D53" s="252"/>
      <c r="E53" s="252"/>
      <c r="F53" s="253"/>
      <c r="G53" s="185" t="s">
        <v>14</v>
      </c>
      <c r="H53" s="186">
        <f>H51+H49</f>
        <v>0</v>
      </c>
      <c r="I53" s="187"/>
    </row>
    <row r="54" spans="1:9" ht="12.95" customHeight="1" thickBot="1" x14ac:dyDescent="0.3">
      <c r="A54" s="254"/>
      <c r="B54" s="255"/>
      <c r="C54" s="255"/>
      <c r="D54" s="255"/>
      <c r="E54" s="255"/>
      <c r="F54" s="256"/>
      <c r="G54" s="264"/>
      <c r="H54" s="265"/>
      <c r="I54" s="266"/>
    </row>
  </sheetData>
  <sheetProtection password="A07F" sheet="1" objects="1" scenarios="1"/>
  <mergeCells count="59">
    <mergeCell ref="A11:F16"/>
    <mergeCell ref="D7:I7"/>
    <mergeCell ref="D8:I8"/>
    <mergeCell ref="D9:I9"/>
    <mergeCell ref="G11:G12"/>
    <mergeCell ref="G13:G14"/>
    <mergeCell ref="A37:F42"/>
    <mergeCell ref="A43:F48"/>
    <mergeCell ref="A49:F54"/>
    <mergeCell ref="G37:G38"/>
    <mergeCell ref="H37:I38"/>
    <mergeCell ref="G39:G40"/>
    <mergeCell ref="H39:I40"/>
    <mergeCell ref="G41:G42"/>
    <mergeCell ref="H41:I42"/>
    <mergeCell ref="G43:G44"/>
    <mergeCell ref="H43:I44"/>
    <mergeCell ref="G45:G46"/>
    <mergeCell ref="H45:I46"/>
    <mergeCell ref="G53:G54"/>
    <mergeCell ref="H53:I54"/>
    <mergeCell ref="G47:G48"/>
    <mergeCell ref="A1:I4"/>
    <mergeCell ref="A6:C6"/>
    <mergeCell ref="D6:I6"/>
    <mergeCell ref="A7:C7"/>
    <mergeCell ref="A30:D35"/>
    <mergeCell ref="E30:F31"/>
    <mergeCell ref="E32:F33"/>
    <mergeCell ref="E34:F35"/>
    <mergeCell ref="A8:C8"/>
    <mergeCell ref="A9:C9"/>
    <mergeCell ref="G30:I31"/>
    <mergeCell ref="G32:I33"/>
    <mergeCell ref="G34:I35"/>
    <mergeCell ref="A29:E29"/>
    <mergeCell ref="A23:F28"/>
    <mergeCell ref="A17:F22"/>
    <mergeCell ref="G25:G26"/>
    <mergeCell ref="G27:G28"/>
    <mergeCell ref="H11:I12"/>
    <mergeCell ref="H13:I14"/>
    <mergeCell ref="H15:I16"/>
    <mergeCell ref="H17:I18"/>
    <mergeCell ref="H19:I20"/>
    <mergeCell ref="H21:I22"/>
    <mergeCell ref="H23:I24"/>
    <mergeCell ref="H25:I26"/>
    <mergeCell ref="H27:I28"/>
    <mergeCell ref="G15:G16"/>
    <mergeCell ref="G17:G18"/>
    <mergeCell ref="G19:G20"/>
    <mergeCell ref="G21:G22"/>
    <mergeCell ref="G23:G24"/>
    <mergeCell ref="H47:I48"/>
    <mergeCell ref="G49:G50"/>
    <mergeCell ref="H49:I50"/>
    <mergeCell ref="G51:G52"/>
    <mergeCell ref="H51:I52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opLeftCell="A14" workbookViewId="0">
      <selection activeCell="G36" sqref="G36"/>
    </sheetView>
  </sheetViews>
  <sheetFormatPr defaultRowHeight="15" x14ac:dyDescent="0.25"/>
  <cols>
    <col min="1" max="1" width="3.85546875" style="11" customWidth="1"/>
    <col min="2" max="2" width="12" style="11" customWidth="1"/>
    <col min="3" max="3" width="60.85546875" style="11" customWidth="1"/>
    <col min="4" max="4" width="5.5703125" style="11" customWidth="1"/>
    <col min="5" max="5" width="8.5703125" style="11" customWidth="1"/>
    <col min="6" max="6" width="9.85546875" style="11" customWidth="1"/>
    <col min="7" max="7" width="13.85546875" style="11" customWidth="1"/>
    <col min="8" max="8" width="9.140625" style="11" hidden="1" customWidth="1"/>
    <col min="9" max="16384" width="9.140625" style="11"/>
  </cols>
  <sheetData>
    <row r="1" spans="1:8" ht="15.75" customHeight="1" x14ac:dyDescent="0.25">
      <c r="A1" s="285" t="s">
        <v>95</v>
      </c>
      <c r="B1" s="286"/>
      <c r="C1" s="286"/>
      <c r="D1" s="286"/>
      <c r="E1" s="286"/>
      <c r="F1" s="286"/>
      <c r="G1" s="287"/>
    </row>
    <row r="2" spans="1:8" ht="15.75" thickBot="1" x14ac:dyDescent="0.3">
      <c r="A2" s="288"/>
      <c r="B2" s="289"/>
      <c r="C2" s="289"/>
      <c r="D2" s="289"/>
      <c r="E2" s="289"/>
      <c r="F2" s="289"/>
      <c r="G2" s="290"/>
    </row>
    <row r="3" spans="1:8" x14ac:dyDescent="0.25">
      <c r="A3" s="291" t="s">
        <v>18</v>
      </c>
      <c r="B3" s="292"/>
      <c r="C3" s="33" t="s">
        <v>92</v>
      </c>
      <c r="D3" s="34"/>
      <c r="E3" s="35"/>
      <c r="F3" s="36"/>
      <c r="G3" s="37"/>
    </row>
    <row r="4" spans="1:8" ht="15.75" thickBot="1" x14ac:dyDescent="0.3">
      <c r="A4" s="293" t="s">
        <v>19</v>
      </c>
      <c r="B4" s="292"/>
      <c r="C4" s="33" t="s">
        <v>93</v>
      </c>
      <c r="D4" s="34"/>
      <c r="E4" s="294"/>
      <c r="F4" s="294"/>
      <c r="G4" s="295"/>
    </row>
    <row r="5" spans="1:8" x14ac:dyDescent="0.25">
      <c r="A5" s="298" t="s">
        <v>89</v>
      </c>
      <c r="B5" s="299"/>
      <c r="C5" s="299"/>
      <c r="D5" s="299"/>
      <c r="E5" s="299"/>
      <c r="F5" s="299"/>
      <c r="G5" s="299"/>
      <c r="H5" s="300"/>
    </row>
    <row r="6" spans="1:8" ht="12.75" customHeight="1" thickBot="1" x14ac:dyDescent="0.3">
      <c r="A6" s="301"/>
      <c r="B6" s="302"/>
      <c r="C6" s="302"/>
      <c r="D6" s="302"/>
      <c r="E6" s="302"/>
      <c r="F6" s="302"/>
      <c r="G6" s="302"/>
      <c r="H6" s="303"/>
    </row>
    <row r="7" spans="1:8" ht="14.1" customHeight="1" x14ac:dyDescent="0.25">
      <c r="A7" s="38" t="s">
        <v>20</v>
      </c>
      <c r="B7" s="39" t="s">
        <v>21</v>
      </c>
      <c r="C7" s="40" t="s">
        <v>22</v>
      </c>
      <c r="D7" s="41"/>
      <c r="E7" s="42"/>
      <c r="F7" s="42"/>
      <c r="G7" s="43"/>
    </row>
    <row r="8" spans="1:8" ht="14.1" customHeight="1" x14ac:dyDescent="0.25">
      <c r="A8" s="44">
        <v>1</v>
      </c>
      <c r="B8" s="45" t="s">
        <v>23</v>
      </c>
      <c r="C8" s="46" t="s">
        <v>24</v>
      </c>
      <c r="D8" s="47" t="s">
        <v>25</v>
      </c>
      <c r="E8" s="48">
        <v>24</v>
      </c>
      <c r="F8" s="1">
        <v>0</v>
      </c>
      <c r="G8" s="49">
        <f>F8*E8</f>
        <v>0</v>
      </c>
    </row>
    <row r="9" spans="1:8" ht="14.1" customHeight="1" x14ac:dyDescent="0.25">
      <c r="A9" s="50">
        <v>2</v>
      </c>
      <c r="B9" s="51" t="s">
        <v>26</v>
      </c>
      <c r="C9" s="52" t="s">
        <v>126</v>
      </c>
      <c r="D9" s="53" t="s">
        <v>25</v>
      </c>
      <c r="E9" s="54">
        <v>95.86</v>
      </c>
      <c r="F9" s="2">
        <v>0</v>
      </c>
      <c r="G9" s="55">
        <f t="shared" ref="G9:G13" si="0">F9*E9</f>
        <v>0</v>
      </c>
    </row>
    <row r="10" spans="1:8" ht="14.1" customHeight="1" x14ac:dyDescent="0.25">
      <c r="A10" s="44">
        <v>3</v>
      </c>
      <c r="B10" s="45" t="s">
        <v>27</v>
      </c>
      <c r="C10" s="46" t="s">
        <v>28</v>
      </c>
      <c r="D10" s="47" t="s">
        <v>25</v>
      </c>
      <c r="E10" s="48">
        <v>24</v>
      </c>
      <c r="F10" s="1">
        <v>0</v>
      </c>
      <c r="G10" s="49">
        <f t="shared" si="0"/>
        <v>0</v>
      </c>
    </row>
    <row r="11" spans="1:8" ht="14.1" customHeight="1" x14ac:dyDescent="0.25">
      <c r="A11" s="56">
        <v>4</v>
      </c>
      <c r="B11" s="57" t="s">
        <v>29</v>
      </c>
      <c r="C11" s="58" t="s">
        <v>127</v>
      </c>
      <c r="D11" s="57" t="s">
        <v>25</v>
      </c>
      <c r="E11" s="59">
        <v>111.62</v>
      </c>
      <c r="F11" s="3">
        <v>0</v>
      </c>
      <c r="G11" s="60">
        <f t="shared" si="0"/>
        <v>0</v>
      </c>
    </row>
    <row r="12" spans="1:8" ht="14.1" customHeight="1" x14ac:dyDescent="0.25">
      <c r="A12" s="61">
        <v>5</v>
      </c>
      <c r="B12" s="62" t="s">
        <v>30</v>
      </c>
      <c r="C12" s="63" t="s">
        <v>128</v>
      </c>
      <c r="D12" s="64" t="s">
        <v>25</v>
      </c>
      <c r="E12" s="65">
        <v>99.23</v>
      </c>
      <c r="F12" s="4">
        <v>0</v>
      </c>
      <c r="G12" s="78">
        <f t="shared" si="0"/>
        <v>0</v>
      </c>
    </row>
    <row r="13" spans="1:8" ht="14.1" customHeight="1" x14ac:dyDescent="0.35">
      <c r="A13" s="44">
        <v>6</v>
      </c>
      <c r="B13" s="45" t="s">
        <v>31</v>
      </c>
      <c r="C13" s="105" t="s">
        <v>32</v>
      </c>
      <c r="D13" s="47" t="s">
        <v>25</v>
      </c>
      <c r="E13" s="48">
        <v>306.70999999999998</v>
      </c>
      <c r="F13" s="1">
        <v>0</v>
      </c>
      <c r="G13" s="49">
        <f t="shared" si="0"/>
        <v>0</v>
      </c>
    </row>
    <row r="14" spans="1:8" ht="14.1" customHeight="1" thickBot="1" x14ac:dyDescent="0.3">
      <c r="A14" s="66"/>
      <c r="B14" s="67" t="s">
        <v>33</v>
      </c>
      <c r="C14" s="68" t="s">
        <v>34</v>
      </c>
      <c r="D14" s="69"/>
      <c r="E14" s="70"/>
      <c r="F14" s="71"/>
      <c r="G14" s="72">
        <f>SUM(G8:G13)</f>
        <v>0</v>
      </c>
    </row>
    <row r="15" spans="1:8" ht="14.1" customHeight="1" x14ac:dyDescent="0.25">
      <c r="A15" s="38" t="s">
        <v>20</v>
      </c>
      <c r="B15" s="39" t="s">
        <v>35</v>
      </c>
      <c r="C15" s="40" t="s">
        <v>36</v>
      </c>
      <c r="D15" s="41"/>
      <c r="E15" s="42"/>
      <c r="F15" s="73"/>
      <c r="G15" s="74"/>
    </row>
    <row r="16" spans="1:8" ht="14.1" customHeight="1" x14ac:dyDescent="0.25">
      <c r="A16" s="61">
        <v>7</v>
      </c>
      <c r="B16" s="75" t="s">
        <v>37</v>
      </c>
      <c r="C16" s="76" t="s">
        <v>38</v>
      </c>
      <c r="D16" s="75" t="s">
        <v>25</v>
      </c>
      <c r="E16" s="77">
        <v>114.58</v>
      </c>
      <c r="F16" s="4">
        <v>0</v>
      </c>
      <c r="G16" s="78">
        <f t="shared" ref="G16" si="1">F16*E16</f>
        <v>0</v>
      </c>
    </row>
    <row r="17" spans="1:7" ht="14.1" customHeight="1" x14ac:dyDescent="0.25">
      <c r="A17" s="56">
        <v>8</v>
      </c>
      <c r="B17" s="57" t="s">
        <v>37</v>
      </c>
      <c r="C17" s="58" t="s">
        <v>39</v>
      </c>
      <c r="D17" s="57" t="s">
        <v>25</v>
      </c>
      <c r="E17" s="59">
        <v>127.25</v>
      </c>
      <c r="F17" s="3">
        <v>0</v>
      </c>
      <c r="G17" s="79">
        <f t="shared" ref="G17:G27" si="2">F17*E17</f>
        <v>0</v>
      </c>
    </row>
    <row r="18" spans="1:7" ht="14.1" customHeight="1" x14ac:dyDescent="0.25">
      <c r="A18" s="50">
        <v>9</v>
      </c>
      <c r="B18" s="51" t="s">
        <v>37</v>
      </c>
      <c r="C18" s="52" t="s">
        <v>40</v>
      </c>
      <c r="D18" s="80" t="s">
        <v>25</v>
      </c>
      <c r="E18" s="81">
        <v>111.81</v>
      </c>
      <c r="F18" s="2">
        <v>0</v>
      </c>
      <c r="G18" s="82">
        <f t="shared" si="2"/>
        <v>0</v>
      </c>
    </row>
    <row r="19" spans="1:7" ht="14.1" customHeight="1" x14ac:dyDescent="0.25">
      <c r="A19" s="61">
        <v>10</v>
      </c>
      <c r="B19" s="75" t="s">
        <v>41</v>
      </c>
      <c r="C19" s="76" t="s">
        <v>42</v>
      </c>
      <c r="D19" s="75" t="s">
        <v>25</v>
      </c>
      <c r="E19" s="77">
        <v>114.58</v>
      </c>
      <c r="F19" s="4">
        <v>0</v>
      </c>
      <c r="G19" s="78">
        <f t="shared" si="2"/>
        <v>0</v>
      </c>
    </row>
    <row r="20" spans="1:7" ht="14.1" customHeight="1" x14ac:dyDescent="0.25">
      <c r="A20" s="56">
        <v>11</v>
      </c>
      <c r="B20" s="57" t="s">
        <v>41</v>
      </c>
      <c r="C20" s="58" t="s">
        <v>43</v>
      </c>
      <c r="D20" s="57" t="s">
        <v>25</v>
      </c>
      <c r="E20" s="59">
        <v>127.25</v>
      </c>
      <c r="F20" s="3">
        <v>0</v>
      </c>
      <c r="G20" s="79">
        <f t="shared" si="2"/>
        <v>0</v>
      </c>
    </row>
    <row r="21" spans="1:7" ht="14.1" customHeight="1" x14ac:dyDescent="0.25">
      <c r="A21" s="50">
        <v>12</v>
      </c>
      <c r="B21" s="51" t="s">
        <v>41</v>
      </c>
      <c r="C21" s="52" t="s">
        <v>44</v>
      </c>
      <c r="D21" s="80" t="s">
        <v>25</v>
      </c>
      <c r="E21" s="81">
        <v>111.81</v>
      </c>
      <c r="F21" s="2">
        <v>0</v>
      </c>
      <c r="G21" s="82">
        <f t="shared" si="2"/>
        <v>0</v>
      </c>
    </row>
    <row r="22" spans="1:7" ht="14.1" customHeight="1" x14ac:dyDescent="0.25">
      <c r="A22" s="61">
        <v>13</v>
      </c>
      <c r="B22" s="75" t="s">
        <v>45</v>
      </c>
      <c r="C22" s="76" t="s">
        <v>46</v>
      </c>
      <c r="D22" s="75" t="s">
        <v>25</v>
      </c>
      <c r="E22" s="77">
        <v>114.58</v>
      </c>
      <c r="F22" s="4">
        <v>0</v>
      </c>
      <c r="G22" s="78">
        <f t="shared" si="2"/>
        <v>0</v>
      </c>
    </row>
    <row r="23" spans="1:7" ht="14.1" customHeight="1" x14ac:dyDescent="0.25">
      <c r="A23" s="56">
        <v>14</v>
      </c>
      <c r="B23" s="57" t="s">
        <v>45</v>
      </c>
      <c r="C23" s="58" t="s">
        <v>47</v>
      </c>
      <c r="D23" s="57" t="s">
        <v>25</v>
      </c>
      <c r="E23" s="59">
        <v>127.25</v>
      </c>
      <c r="F23" s="3">
        <v>0</v>
      </c>
      <c r="G23" s="79">
        <f t="shared" si="2"/>
        <v>0</v>
      </c>
    </row>
    <row r="24" spans="1:7" ht="14.1" customHeight="1" x14ac:dyDescent="0.25">
      <c r="A24" s="50">
        <v>15</v>
      </c>
      <c r="B24" s="51" t="s">
        <v>45</v>
      </c>
      <c r="C24" s="52" t="s">
        <v>48</v>
      </c>
      <c r="D24" s="80" t="s">
        <v>25</v>
      </c>
      <c r="E24" s="81">
        <v>111.81</v>
      </c>
      <c r="F24" s="2">
        <v>0</v>
      </c>
      <c r="G24" s="82">
        <f t="shared" si="2"/>
        <v>0</v>
      </c>
    </row>
    <row r="25" spans="1:7" ht="14.1" customHeight="1" x14ac:dyDescent="0.25">
      <c r="A25" s="61">
        <v>16</v>
      </c>
      <c r="B25" s="75" t="s">
        <v>49</v>
      </c>
      <c r="C25" s="76" t="s">
        <v>50</v>
      </c>
      <c r="D25" s="75" t="s">
        <v>25</v>
      </c>
      <c r="E25" s="77">
        <v>114.58</v>
      </c>
      <c r="F25" s="4">
        <v>0</v>
      </c>
      <c r="G25" s="78">
        <f t="shared" si="2"/>
        <v>0</v>
      </c>
    </row>
    <row r="26" spans="1:7" ht="14.1" customHeight="1" x14ac:dyDescent="0.25">
      <c r="A26" s="56">
        <v>17</v>
      </c>
      <c r="B26" s="57" t="s">
        <v>49</v>
      </c>
      <c r="C26" s="58" t="s">
        <v>51</v>
      </c>
      <c r="D26" s="57" t="s">
        <v>25</v>
      </c>
      <c r="E26" s="59">
        <v>127.25</v>
      </c>
      <c r="F26" s="3">
        <v>0</v>
      </c>
      <c r="G26" s="79">
        <f t="shared" si="2"/>
        <v>0</v>
      </c>
    </row>
    <row r="27" spans="1:7" ht="14.1" customHeight="1" x14ac:dyDescent="0.25">
      <c r="A27" s="50">
        <v>18</v>
      </c>
      <c r="B27" s="51" t="s">
        <v>49</v>
      </c>
      <c r="C27" s="52" t="s">
        <v>52</v>
      </c>
      <c r="D27" s="80" t="s">
        <v>25</v>
      </c>
      <c r="E27" s="81">
        <v>111.81</v>
      </c>
      <c r="F27" s="2">
        <v>0</v>
      </c>
      <c r="G27" s="82">
        <f t="shared" si="2"/>
        <v>0</v>
      </c>
    </row>
    <row r="28" spans="1:7" ht="14.1" customHeight="1" thickBot="1" x14ac:dyDescent="0.3">
      <c r="A28" s="66"/>
      <c r="B28" s="67" t="s">
        <v>33</v>
      </c>
      <c r="C28" s="68" t="s">
        <v>53</v>
      </c>
      <c r="D28" s="69"/>
      <c r="E28" s="70"/>
      <c r="F28" s="71"/>
      <c r="G28" s="72">
        <f>SUM(G16:G27)</f>
        <v>0</v>
      </c>
    </row>
    <row r="29" spans="1:7" ht="14.1" customHeight="1" x14ac:dyDescent="0.25">
      <c r="A29" s="38" t="s">
        <v>20</v>
      </c>
      <c r="B29" s="39" t="s">
        <v>54</v>
      </c>
      <c r="C29" s="40" t="s">
        <v>55</v>
      </c>
      <c r="D29" s="41"/>
      <c r="E29" s="42"/>
      <c r="F29" s="73"/>
      <c r="G29" s="74"/>
    </row>
    <row r="30" spans="1:7" ht="14.1" customHeight="1" x14ac:dyDescent="0.25">
      <c r="A30" s="61">
        <v>19</v>
      </c>
      <c r="B30" s="75" t="s">
        <v>56</v>
      </c>
      <c r="C30" s="76" t="s">
        <v>57</v>
      </c>
      <c r="D30" s="75" t="s">
        <v>58</v>
      </c>
      <c r="E30" s="77">
        <v>6.6</v>
      </c>
      <c r="F30" s="4">
        <v>0</v>
      </c>
      <c r="G30" s="78">
        <f t="shared" ref="G30:G41" si="3">F30*E30</f>
        <v>0</v>
      </c>
    </row>
    <row r="31" spans="1:7" ht="14.1" customHeight="1" x14ac:dyDescent="0.25">
      <c r="A31" s="56">
        <v>20</v>
      </c>
      <c r="B31" s="57" t="s">
        <v>56</v>
      </c>
      <c r="C31" s="58" t="s">
        <v>59</v>
      </c>
      <c r="D31" s="57" t="s">
        <v>58</v>
      </c>
      <c r="E31" s="59">
        <v>7.2</v>
      </c>
      <c r="F31" s="3">
        <v>0</v>
      </c>
      <c r="G31" s="79">
        <f t="shared" si="3"/>
        <v>0</v>
      </c>
    </row>
    <row r="32" spans="1:7" ht="14.1" customHeight="1" x14ac:dyDescent="0.25">
      <c r="A32" s="50">
        <v>21</v>
      </c>
      <c r="B32" s="51" t="s">
        <v>56</v>
      </c>
      <c r="C32" s="52" t="s">
        <v>60</v>
      </c>
      <c r="D32" s="80" t="s">
        <v>58</v>
      </c>
      <c r="E32" s="81">
        <v>6.2</v>
      </c>
      <c r="F32" s="2">
        <v>0</v>
      </c>
      <c r="G32" s="82">
        <f t="shared" si="3"/>
        <v>0</v>
      </c>
    </row>
    <row r="33" spans="1:7" ht="14.1" customHeight="1" x14ac:dyDescent="0.25">
      <c r="A33" s="61">
        <v>22</v>
      </c>
      <c r="B33" s="75" t="s">
        <v>61</v>
      </c>
      <c r="C33" s="76" t="s">
        <v>62</v>
      </c>
      <c r="D33" s="75" t="s">
        <v>58</v>
      </c>
      <c r="E33" s="77">
        <v>66</v>
      </c>
      <c r="F33" s="4">
        <v>0</v>
      </c>
      <c r="G33" s="78">
        <f t="shared" si="3"/>
        <v>0</v>
      </c>
    </row>
    <row r="34" spans="1:7" ht="14.1" customHeight="1" x14ac:dyDescent="0.25">
      <c r="A34" s="56">
        <v>23</v>
      </c>
      <c r="B34" s="57" t="s">
        <v>61</v>
      </c>
      <c r="C34" s="58" t="s">
        <v>63</v>
      </c>
      <c r="D34" s="57" t="s">
        <v>58</v>
      </c>
      <c r="E34" s="59">
        <v>72</v>
      </c>
      <c r="F34" s="3">
        <v>0</v>
      </c>
      <c r="G34" s="79">
        <f t="shared" si="3"/>
        <v>0</v>
      </c>
    </row>
    <row r="35" spans="1:7" ht="14.1" customHeight="1" x14ac:dyDescent="0.25">
      <c r="A35" s="50">
        <v>24</v>
      </c>
      <c r="B35" s="51" t="s">
        <v>61</v>
      </c>
      <c r="C35" s="52" t="s">
        <v>64</v>
      </c>
      <c r="D35" s="80" t="s">
        <v>58</v>
      </c>
      <c r="E35" s="81">
        <v>62</v>
      </c>
      <c r="F35" s="2">
        <v>0</v>
      </c>
      <c r="G35" s="82">
        <f t="shared" si="3"/>
        <v>0</v>
      </c>
    </row>
    <row r="36" spans="1:7" ht="14.1" customHeight="1" x14ac:dyDescent="0.25">
      <c r="A36" s="61">
        <v>13</v>
      </c>
      <c r="B36" s="75" t="s">
        <v>65</v>
      </c>
      <c r="C36" s="76" t="s">
        <v>66</v>
      </c>
      <c r="D36" s="75" t="s">
        <v>58</v>
      </c>
      <c r="E36" s="77">
        <v>6.6</v>
      </c>
      <c r="F36" s="4">
        <v>0</v>
      </c>
      <c r="G36" s="78">
        <f t="shared" si="3"/>
        <v>0</v>
      </c>
    </row>
    <row r="37" spans="1:7" ht="14.1" customHeight="1" x14ac:dyDescent="0.25">
      <c r="A37" s="56">
        <v>13</v>
      </c>
      <c r="B37" s="57" t="s">
        <v>65</v>
      </c>
      <c r="C37" s="58" t="s">
        <v>67</v>
      </c>
      <c r="D37" s="57" t="s">
        <v>58</v>
      </c>
      <c r="E37" s="59">
        <v>7.2</v>
      </c>
      <c r="F37" s="3">
        <v>0</v>
      </c>
      <c r="G37" s="79">
        <f t="shared" si="3"/>
        <v>0</v>
      </c>
    </row>
    <row r="38" spans="1:7" ht="14.1" customHeight="1" x14ac:dyDescent="0.25">
      <c r="A38" s="50">
        <v>13</v>
      </c>
      <c r="B38" s="51" t="s">
        <v>65</v>
      </c>
      <c r="C38" s="52" t="s">
        <v>68</v>
      </c>
      <c r="D38" s="80" t="s">
        <v>58</v>
      </c>
      <c r="E38" s="81">
        <v>6.2</v>
      </c>
      <c r="F38" s="2">
        <v>0</v>
      </c>
      <c r="G38" s="82">
        <f t="shared" si="3"/>
        <v>0</v>
      </c>
    </row>
    <row r="39" spans="1:7" ht="14.1" customHeight="1" x14ac:dyDescent="0.25">
      <c r="A39" s="61">
        <v>14</v>
      </c>
      <c r="B39" s="75" t="s">
        <v>69</v>
      </c>
      <c r="C39" s="76" t="s">
        <v>70</v>
      </c>
      <c r="D39" s="75" t="s">
        <v>25</v>
      </c>
      <c r="E39" s="77">
        <v>99.23</v>
      </c>
      <c r="F39" s="4">
        <v>0</v>
      </c>
      <c r="G39" s="82">
        <f t="shared" si="3"/>
        <v>0</v>
      </c>
    </row>
    <row r="40" spans="1:7" ht="14.1" customHeight="1" x14ac:dyDescent="0.25">
      <c r="A40" s="56">
        <v>14</v>
      </c>
      <c r="B40" s="57" t="s">
        <v>69</v>
      </c>
      <c r="C40" s="58" t="s">
        <v>71</v>
      </c>
      <c r="D40" s="57" t="s">
        <v>25</v>
      </c>
      <c r="E40" s="59">
        <v>111.62</v>
      </c>
      <c r="F40" s="3">
        <v>0</v>
      </c>
      <c r="G40" s="79">
        <f t="shared" si="3"/>
        <v>0</v>
      </c>
    </row>
    <row r="41" spans="1:7" ht="14.1" customHeight="1" x14ac:dyDescent="0.25">
      <c r="A41" s="50">
        <v>14</v>
      </c>
      <c r="B41" s="51" t="s">
        <v>69</v>
      </c>
      <c r="C41" s="83" t="s">
        <v>72</v>
      </c>
      <c r="D41" s="80" t="s">
        <v>25</v>
      </c>
      <c r="E41" s="81">
        <v>95.86</v>
      </c>
      <c r="F41" s="2">
        <v>0</v>
      </c>
      <c r="G41" s="82">
        <f t="shared" si="3"/>
        <v>0</v>
      </c>
    </row>
    <row r="42" spans="1:7" ht="14.1" customHeight="1" thickBot="1" x14ac:dyDescent="0.3">
      <c r="A42" s="84"/>
      <c r="B42" s="85" t="s">
        <v>33</v>
      </c>
      <c r="C42" s="86" t="s">
        <v>73</v>
      </c>
      <c r="D42" s="87"/>
      <c r="E42" s="88"/>
      <c r="F42" s="88"/>
      <c r="G42" s="89">
        <f>SUM(G30:G41)</f>
        <v>0</v>
      </c>
    </row>
    <row r="43" spans="1:7" ht="14.1" customHeight="1" thickBot="1" x14ac:dyDescent="0.3">
      <c r="A43" s="90"/>
      <c r="B43" s="90"/>
      <c r="C43" s="90"/>
      <c r="D43" s="90"/>
      <c r="E43" s="90"/>
      <c r="F43" s="90"/>
      <c r="G43" s="90"/>
    </row>
    <row r="44" spans="1:7" ht="14.1" customHeight="1" x14ac:dyDescent="0.25">
      <c r="A44" s="296" t="s">
        <v>74</v>
      </c>
      <c r="B44" s="297"/>
      <c r="C44" s="297"/>
      <c r="D44" s="297"/>
      <c r="E44" s="297"/>
      <c r="F44" s="297"/>
      <c r="G44" s="91">
        <f>SUM(G39,G36,G33,G30,G25,G22,G19,G16,G13,G12,G10,G8)</f>
        <v>0</v>
      </c>
    </row>
    <row r="45" spans="1:7" ht="14.1" customHeight="1" x14ac:dyDescent="0.25">
      <c r="A45" s="277" t="s">
        <v>75</v>
      </c>
      <c r="B45" s="278"/>
      <c r="C45" s="278"/>
      <c r="D45" s="278"/>
      <c r="E45" s="278"/>
      <c r="F45" s="278"/>
      <c r="G45" s="92">
        <f>SUM(G40,G37,G34,G31,G26,G23,G20,G17,G13,G11,G10,G8)</f>
        <v>0</v>
      </c>
    </row>
    <row r="46" spans="1:7" ht="14.1" customHeight="1" x14ac:dyDescent="0.25">
      <c r="A46" s="279" t="s">
        <v>76</v>
      </c>
      <c r="B46" s="280"/>
      <c r="C46" s="280"/>
      <c r="D46" s="280"/>
      <c r="E46" s="280"/>
      <c r="F46" s="280"/>
      <c r="G46" s="93">
        <f>SUM(G41,G38,G35,G32,G27,G24,G21,G18,G13,G10,G9,G8)</f>
        <v>0</v>
      </c>
    </row>
    <row r="47" spans="1:7" ht="14.1" customHeight="1" x14ac:dyDescent="0.25">
      <c r="A47" s="281" t="s">
        <v>77</v>
      </c>
      <c r="B47" s="282"/>
      <c r="C47" s="282"/>
      <c r="D47" s="282"/>
      <c r="E47" s="282"/>
      <c r="F47" s="282"/>
      <c r="G47" s="94">
        <f>SUM(G39,G36,G33,G30,G25,G22,G19,G16,G12)</f>
        <v>0</v>
      </c>
    </row>
    <row r="48" spans="1:7" ht="14.1" customHeight="1" x14ac:dyDescent="0.25">
      <c r="A48" s="277" t="s">
        <v>78</v>
      </c>
      <c r="B48" s="278"/>
      <c r="C48" s="278"/>
      <c r="D48" s="278"/>
      <c r="E48" s="278"/>
      <c r="F48" s="278"/>
      <c r="G48" s="92">
        <f>SUM(G40,G37,G34,G31,G26,G23,G20,G17,G11)</f>
        <v>0</v>
      </c>
    </row>
    <row r="49" spans="1:7" ht="14.1" customHeight="1" x14ac:dyDescent="0.25">
      <c r="A49" s="279" t="s">
        <v>79</v>
      </c>
      <c r="B49" s="280"/>
      <c r="C49" s="280"/>
      <c r="D49" s="280"/>
      <c r="E49" s="280"/>
      <c r="F49" s="280"/>
      <c r="G49" s="93">
        <f>SUM(G41,G38,G35,G32,G27,G24,G21,G18,G9)</f>
        <v>0</v>
      </c>
    </row>
    <row r="50" spans="1:7" ht="14.1" customHeight="1" thickBot="1" x14ac:dyDescent="0.3">
      <c r="A50" s="283" t="s">
        <v>80</v>
      </c>
      <c r="B50" s="284"/>
      <c r="C50" s="284"/>
      <c r="D50" s="284"/>
      <c r="E50" s="284"/>
      <c r="F50" s="284"/>
      <c r="G50" s="95">
        <f>SUM(G13,G10,G8)</f>
        <v>0</v>
      </c>
    </row>
  </sheetData>
  <mergeCells count="12">
    <mergeCell ref="A1:G2"/>
    <mergeCell ref="A3:B3"/>
    <mergeCell ref="A4:B4"/>
    <mergeCell ref="E4:G4"/>
    <mergeCell ref="A44:F44"/>
    <mergeCell ref="A5:H6"/>
    <mergeCell ref="A45:F45"/>
    <mergeCell ref="A46:F46"/>
    <mergeCell ref="A47:F47"/>
    <mergeCell ref="A50:F50"/>
    <mergeCell ref="A49:F49"/>
    <mergeCell ref="A48:F48"/>
  </mergeCells>
  <pageMargins left="0.70866141732283472" right="0.70866141732283472" top="0.78740157480314965" bottom="0.78740157480314965" header="0.31496062992125984" footer="0.31496062992125984"/>
  <pageSetup paperSize="9" scale="76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H22" sqref="H22"/>
    </sheetView>
  </sheetViews>
  <sheetFormatPr defaultRowHeight="15" x14ac:dyDescent="0.25"/>
  <cols>
    <col min="3" max="3" width="20.85546875" customWidth="1"/>
    <col min="9" max="9" width="27.7109375" customWidth="1"/>
  </cols>
  <sheetData>
    <row r="1" spans="1:11" x14ac:dyDescent="0.25">
      <c r="A1" s="12"/>
      <c r="B1" s="12"/>
      <c r="C1" s="12"/>
      <c r="D1" s="12"/>
      <c r="E1" s="13"/>
      <c r="F1" s="13"/>
      <c r="G1" s="13"/>
      <c r="H1" s="13"/>
      <c r="I1" s="14"/>
      <c r="J1" s="11"/>
      <c r="K1" s="11"/>
    </row>
    <row r="2" spans="1:11" ht="15" customHeight="1" x14ac:dyDescent="0.25">
      <c r="A2" s="304" t="s">
        <v>96</v>
      </c>
      <c r="B2" s="304"/>
      <c r="C2" s="304"/>
      <c r="D2" s="304"/>
      <c r="E2" s="304"/>
      <c r="F2" s="304"/>
      <c r="G2" s="304"/>
      <c r="H2" s="304"/>
      <c r="I2" s="304"/>
      <c r="J2" s="11"/>
      <c r="K2" s="11"/>
    </row>
    <row r="3" spans="1:11" ht="15" customHeight="1" x14ac:dyDescent="0.25">
      <c r="A3" s="304"/>
      <c r="B3" s="304"/>
      <c r="C3" s="304"/>
      <c r="D3" s="304"/>
      <c r="E3" s="304"/>
      <c r="F3" s="304"/>
      <c r="G3" s="304"/>
      <c r="H3" s="304"/>
      <c r="I3" s="304"/>
      <c r="J3" s="11"/>
      <c r="K3" s="11"/>
    </row>
    <row r="4" spans="1:11" ht="15" customHeight="1" x14ac:dyDescent="0.25">
      <c r="A4" s="304"/>
      <c r="B4" s="304"/>
      <c r="C4" s="304"/>
      <c r="D4" s="304"/>
      <c r="E4" s="304"/>
      <c r="F4" s="304"/>
      <c r="G4" s="304"/>
      <c r="H4" s="304"/>
      <c r="I4" s="304"/>
      <c r="J4" s="11"/>
      <c r="K4" s="11"/>
    </row>
    <row r="5" spans="1:11" x14ac:dyDescent="0.25">
      <c r="A5" s="16"/>
      <c r="B5" s="16"/>
      <c r="C5" s="16"/>
      <c r="D5" s="16"/>
      <c r="E5" s="16"/>
      <c r="F5" s="16"/>
      <c r="G5" s="16"/>
      <c r="H5" s="17"/>
      <c r="I5" s="18"/>
      <c r="J5" s="11"/>
      <c r="K5" s="11"/>
    </row>
    <row r="6" spans="1:11" x14ac:dyDescent="0.25">
      <c r="A6" s="16"/>
      <c r="B6" s="16"/>
      <c r="C6" s="16"/>
      <c r="D6" s="16"/>
      <c r="E6" s="16"/>
      <c r="F6" s="16"/>
      <c r="G6" s="16"/>
      <c r="H6" s="17"/>
      <c r="I6" s="18"/>
      <c r="J6" s="11"/>
      <c r="K6" s="11"/>
    </row>
    <row r="7" spans="1:11" x14ac:dyDescent="0.25">
      <c r="A7" s="15" t="s">
        <v>81</v>
      </c>
      <c r="B7" s="97"/>
      <c r="C7" s="97"/>
      <c r="D7" s="97"/>
      <c r="E7" s="98" t="s">
        <v>82</v>
      </c>
      <c r="F7" s="99" t="s">
        <v>25</v>
      </c>
      <c r="G7" s="99" t="s">
        <v>83</v>
      </c>
      <c r="H7" s="100" t="s">
        <v>84</v>
      </c>
      <c r="I7" s="96"/>
      <c r="J7" s="11"/>
      <c r="K7" s="11"/>
    </row>
    <row r="8" spans="1:11" x14ac:dyDescent="0.25">
      <c r="A8" s="306" t="s">
        <v>85</v>
      </c>
      <c r="B8" s="306"/>
      <c r="C8" s="306"/>
      <c r="D8" s="306"/>
      <c r="E8" s="20">
        <v>1</v>
      </c>
      <c r="F8" s="21">
        <v>41</v>
      </c>
      <c r="G8" s="5">
        <v>0</v>
      </c>
      <c r="H8" s="22">
        <f>G8*F8</f>
        <v>0</v>
      </c>
      <c r="I8" s="22" t="s">
        <v>86</v>
      </c>
      <c r="J8" s="11"/>
      <c r="K8" s="11"/>
    </row>
    <row r="9" spans="1:11" x14ac:dyDescent="0.25">
      <c r="A9" s="306" t="s">
        <v>87</v>
      </c>
      <c r="B9" s="306"/>
      <c r="C9" s="306"/>
      <c r="D9" s="306"/>
      <c r="E9" s="20">
        <v>0.6</v>
      </c>
      <c r="F9" s="21">
        <v>10</v>
      </c>
      <c r="G9" s="5">
        <v>0</v>
      </c>
      <c r="H9" s="22">
        <f>G9*F9</f>
        <v>0</v>
      </c>
      <c r="I9" s="22" t="s">
        <v>88</v>
      </c>
      <c r="J9" s="11"/>
      <c r="K9" s="11"/>
    </row>
    <row r="10" spans="1:11" x14ac:dyDescent="0.25">
      <c r="A10" s="307" t="s">
        <v>11</v>
      </c>
      <c r="B10" s="307"/>
      <c r="C10" s="307"/>
      <c r="D10" s="307"/>
      <c r="E10" s="307"/>
      <c r="F10" s="24">
        <v>51</v>
      </c>
      <c r="G10" s="23"/>
      <c r="H10" s="24">
        <f>SUM(H8:H9)</f>
        <v>0</v>
      </c>
      <c r="I10" s="19">
        <f>SUM(H10)</f>
        <v>0</v>
      </c>
      <c r="J10" s="11"/>
      <c r="K10" s="11"/>
    </row>
    <row r="11" spans="1:11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20.25" customHeight="1" x14ac:dyDescent="0.25">
      <c r="A12" s="308" t="s">
        <v>11</v>
      </c>
      <c r="B12" s="308"/>
      <c r="C12" s="308"/>
      <c r="D12" s="308"/>
      <c r="E12" s="308"/>
      <c r="F12" s="308"/>
      <c r="G12" s="309" t="s">
        <v>12</v>
      </c>
      <c r="H12" s="309"/>
      <c r="I12" s="19">
        <f>I10</f>
        <v>0</v>
      </c>
      <c r="J12" s="11"/>
      <c r="K12" s="11"/>
    </row>
    <row r="13" spans="1:11" ht="20.25" customHeight="1" x14ac:dyDescent="0.25">
      <c r="A13" s="308"/>
      <c r="B13" s="308"/>
      <c r="C13" s="308"/>
      <c r="D13" s="308"/>
      <c r="E13" s="308"/>
      <c r="F13" s="308"/>
      <c r="G13" s="309" t="s">
        <v>94</v>
      </c>
      <c r="H13" s="309"/>
      <c r="I13" s="19">
        <f>(I12*1.21)-I12</f>
        <v>0</v>
      </c>
      <c r="J13" s="11"/>
      <c r="K13" s="11"/>
    </row>
    <row r="14" spans="1:11" ht="20.25" customHeight="1" x14ac:dyDescent="0.25">
      <c r="A14" s="308"/>
      <c r="B14" s="308"/>
      <c r="C14" s="308"/>
      <c r="D14" s="308"/>
      <c r="E14" s="308"/>
      <c r="F14" s="308"/>
      <c r="G14" s="309" t="s">
        <v>14</v>
      </c>
      <c r="H14" s="309"/>
      <c r="I14" s="19">
        <f>I13+I12</f>
        <v>0</v>
      </c>
      <c r="J14" s="11"/>
      <c r="K14" s="11"/>
    </row>
    <row r="15" spans="1:11" x14ac:dyDescent="0.25">
      <c r="A15" s="12"/>
      <c r="B15" s="12"/>
      <c r="C15" s="25"/>
      <c r="D15" s="25"/>
      <c r="E15" s="26"/>
      <c r="F15" s="26"/>
      <c r="G15" s="27"/>
      <c r="H15" s="13"/>
      <c r="I15" s="14"/>
      <c r="J15" s="11"/>
      <c r="K15" s="11"/>
    </row>
    <row r="16" spans="1:11" x14ac:dyDescent="0.25">
      <c r="A16" s="305" t="s">
        <v>89</v>
      </c>
      <c r="B16" s="305"/>
      <c r="C16" s="305"/>
      <c r="D16" s="305"/>
      <c r="E16" s="305"/>
      <c r="F16" s="305"/>
      <c r="G16" s="305"/>
      <c r="H16" s="305"/>
      <c r="I16" s="305"/>
      <c r="J16" s="11"/>
      <c r="K16" s="11"/>
    </row>
    <row r="17" spans="1:11" x14ac:dyDescent="0.25">
      <c r="A17" s="305"/>
      <c r="B17" s="305"/>
      <c r="C17" s="305"/>
      <c r="D17" s="305"/>
      <c r="E17" s="305"/>
      <c r="F17" s="305"/>
      <c r="G17" s="305"/>
      <c r="H17" s="305"/>
      <c r="I17" s="305"/>
      <c r="J17" s="11"/>
      <c r="K17" s="11"/>
    </row>
    <row r="18" spans="1:11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5.75" x14ac:dyDescent="0.25">
      <c r="A19" s="28" t="s">
        <v>90</v>
      </c>
      <c r="B19" s="29"/>
      <c r="C19" s="29"/>
      <c r="D19" s="12"/>
      <c r="E19" s="12"/>
      <c r="F19" s="12"/>
      <c r="G19" s="12"/>
      <c r="H19" s="12"/>
      <c r="I19" s="12"/>
      <c r="J19" s="11"/>
      <c r="K19" s="11"/>
    </row>
    <row r="20" spans="1:11" x14ac:dyDescent="0.25">
      <c r="A20" s="30"/>
      <c r="B20" s="31"/>
      <c r="C20" s="30"/>
      <c r="D20" s="12"/>
      <c r="E20" s="12"/>
      <c r="F20" s="12"/>
      <c r="G20" s="12"/>
      <c r="H20" s="12"/>
      <c r="I20" s="12"/>
      <c r="J20" s="11"/>
      <c r="K20" s="11"/>
    </row>
    <row r="21" spans="1:11" x14ac:dyDescent="0.25">
      <c r="A21" s="32" t="s">
        <v>91</v>
      </c>
      <c r="B21" s="32"/>
      <c r="C21" s="32"/>
      <c r="D21" s="12"/>
      <c r="E21" s="12"/>
      <c r="F21" s="12"/>
      <c r="G21" s="12"/>
      <c r="H21" s="12"/>
      <c r="I21" s="12"/>
      <c r="J21" s="11"/>
      <c r="K21" s="11"/>
    </row>
    <row r="22" spans="1:11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</sheetData>
  <sheetProtection password="A07F" sheet="1" objects="1" scenarios="1"/>
  <mergeCells count="9">
    <mergeCell ref="A2:I4"/>
    <mergeCell ref="A16:I17"/>
    <mergeCell ref="A8:D8"/>
    <mergeCell ref="A9:D9"/>
    <mergeCell ref="A10:E10"/>
    <mergeCell ref="A12:F14"/>
    <mergeCell ref="G12:H12"/>
    <mergeCell ref="G13:H13"/>
    <mergeCell ref="G14:H14"/>
  </mergeCells>
  <pageMargins left="0.70866141732283472" right="0.70866141732283472" top="0.78740157480314965" bottom="0.78740157480314965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Krycí list nabídky</vt:lpstr>
      <vt:lpstr>Krycí list</vt:lpstr>
      <vt:lpstr>Fasáda a kámen</vt:lpstr>
      <vt:lpstr>Injektáž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tonda</dc:creator>
  <cp:lastModifiedBy>tonda</cp:lastModifiedBy>
  <cp:lastPrinted>2013-03-01T10:55:33Z</cp:lastPrinted>
  <dcterms:created xsi:type="dcterms:W3CDTF">2013-02-28T07:55:30Z</dcterms:created>
  <dcterms:modified xsi:type="dcterms:W3CDTF">2013-03-08T09:36:21Z</dcterms:modified>
</cp:coreProperties>
</file>